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560" yWindow="560" windowWidth="25040" windowHeight="16900" tabRatio="500"/>
  </bookViews>
  <sheets>
    <sheet name="CONSOLIDADO PAD 2016-2020"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19" i="1" l="1"/>
  <c r="M18" i="1"/>
  <c r="M17" i="1"/>
  <c r="M11" i="1"/>
  <c r="M12" i="1"/>
  <c r="M13" i="1"/>
  <c r="M14" i="1"/>
  <c r="M15" i="1"/>
  <c r="M16" i="1"/>
  <c r="L16" i="1"/>
  <c r="K16" i="1"/>
  <c r="J16" i="1"/>
  <c r="I16" i="1"/>
  <c r="H16" i="1"/>
  <c r="M10" i="1"/>
  <c r="L10" i="1"/>
  <c r="K10" i="1"/>
  <c r="J2" i="1"/>
  <c r="J10" i="1"/>
  <c r="I10" i="1"/>
  <c r="H10" i="1"/>
</calcChain>
</file>

<file path=xl/sharedStrings.xml><?xml version="1.0" encoding="utf-8"?>
<sst xmlns="http://schemas.openxmlformats.org/spreadsheetml/2006/main" count="323" uniqueCount="216">
  <si>
    <t>AA</t>
  </si>
  <si>
    <t>SECTOR</t>
  </si>
  <si>
    <t>ENTIDAD</t>
  </si>
  <si>
    <t>PROYECTO DE INVERSIÓN</t>
  </si>
  <si>
    <t>ACCIONES PARA LAS VICTIMAS</t>
  </si>
  <si>
    <t>META PLURIANUAL</t>
  </si>
  <si>
    <t>MAGNITUD</t>
  </si>
  <si>
    <t>PRESUPUESTO INDICATIVO PLURIANUAL</t>
  </si>
  <si>
    <t>Gestión pública</t>
  </si>
  <si>
    <t>Secretaria General – Alta Consejería para los Derechos de las Víctimas la Paz y la Reconciliación</t>
  </si>
  <si>
    <t>1156 Bogotá Mejor para las Víctimas</t>
  </si>
  <si>
    <t>Gestión de la información para el mejoramiento de la coordinación, articulación y toma de decisiones en el Sistema Distrital de Atención y Reparación a Víctimas, Paz y Reconciliación
Brindar asistencia técnica para la formulación, implementación,seguimiento y evaluación de los planes de mejoramiento a las entidades del orden distrital frente a la politica pública de víctimas, paz y reconciliación.
Formular, actualizar y hacer seguimiento al Plan de Acción Distrital de víctimas, paz y reconciliación en el marco del Comité Distrital de Justicia Transicional
Gestión de alianzas público privadas, articulación nacion distrito y cooperación internacional para la implementación de la política de víctimas, paz y reconciliación
Diseñar, implementar y hacer seguimiento a una estrategia integral de  comunicación y prensa para la Alta Consejería para los Derechos de las Víctimas, la Paz y la Reconciliación </t>
  </si>
  <si>
    <t>85% de las metas del PAD son cumplidas por la Administración distrital</t>
  </si>
  <si>
    <t>Otorgar ayuda humanitaria en los términos establecidos en la Ley 1448 de 2011 y la normatividad y jurisprudencia vigente</t>
  </si>
  <si>
    <t>100% de medidas de  ayuda humanitaria  otorgadas / Número de medidas de ayuda humanitaria solicitadas  de acuerdo con los requisitos de ley</t>
  </si>
  <si>
    <t>Personas con Planes Integrales de Atención con seguimiento (PIA) aplicados</t>
  </si>
  <si>
    <t>80.000 Personas con Planes Integrales de Atención con seguimiento (PIA) aplicados</t>
  </si>
  <si>
    <t>Realizar adecuaciones y mantenimiento a la infraestructura física y tecnológica de los 7 CLAV y de un punto de atención</t>
  </si>
  <si>
    <t>7 Centros locales de atención a víctimas adecuados</t>
  </si>
  <si>
    <t>Desarrollar productos educativos para la pedagogía social y la formación de ciudadanía en memoria, paz y reconciliación 
Acompañar el desarrollo de productos culturales creados por organizaciones para la ciudadanía en temas de memoria, paz y reconciliación 
Adelantar acciones necesarias para la consolidación, sistematización, difusión, uso y acceso del archivo de memoria
Realizar adecuaciones y mantenimiento a la infraestructura física y tecnológica del CMPR</t>
  </si>
  <si>
    <t>146 productos educativos y culturales realizados por el CMPR o con el acompañamiento de éste.</t>
  </si>
  <si>
    <t>Diseñar e implementar las fases que componen la estrategia para la construcción de paz y reconciliación en el distrito capital</t>
  </si>
  <si>
    <t>2 territorios de la ciudad con laboratorios de paz</t>
  </si>
  <si>
    <t>Diseñar mecanismos de articulación entre las mesas locales de participación de víctimas y las alcaldías locales para la incidencia en el Comité Distrital de Justicia Transicional</t>
  </si>
  <si>
    <t>Protocolo distrital de participación efectiva de las víctimas del conflicto armado ajustado, implementado y con seguimiento</t>
  </si>
  <si>
    <t>Un Protocolo distrital de participación efectiva de las víctimas del conflicto armado ajustado, implementado y con seguimiento</t>
  </si>
  <si>
    <t> Implementación de medidas por el distrito 
en los planes de reparación colectiva acordados con la nación
Implementar medidas para retornos o reubicaciones de acuerdo a los compromisos adquiridos con la nación
Contribuir a la identificación de daños y afectaciones de sujetos de reparación colectiva, reconocidos por la UARIV en el distrito capital
Implementar medidas de reparación colectiva a los sujetos colectivos aprobados por la UARIV, de acuerdo a los compromisos adquiridos por el distrito
Formular, implementar y hacer ajustes al plan de retornos o reubicaciones del distrito capital
Implementar medidas para retornos o reubicaciones de acuerdo a los compromisos adquiridos con la nación</t>
  </si>
  <si>
    <t>100% de  medidas acordadas</t>
  </si>
  <si>
    <t>100% de medidas acordadas</t>
  </si>
  <si>
    <t>SUBTOTAL SECTOR GESTIÓN PÚBLICA</t>
  </si>
  <si>
    <t>Desarrollo Económico</t>
  </si>
  <si>
    <t>SDDE</t>
  </si>
  <si>
    <t>Potenciar el trabajo decente en la ciudad</t>
  </si>
  <si>
    <t>Atención integral a las víctimas a través de la Agencia Pública de Empleo del Distrito, a través de los siguientes servicios:
* Formar a personas en competencias transversales y/o laborales
* Remitir a empleadores desde la Agencia Pública de Empleo del Distrito a personas que cumplan con los perfiles ocupacionales
* Vincular personas laboralmente</t>
  </si>
  <si>
    <t>100% de la Población Victima de conflicto solicitantes del servicio</t>
  </si>
  <si>
    <t>IPES</t>
  </si>
  <si>
    <t>Oportunidades de generación de ingresos para vendedores informales</t>
  </si>
  <si>
    <t>Atención integral a las víctimas  a través de los siguientes servicios:
* Capacitación y asistencia técnica por emprendimiento ($ 3.000.000 en promedio)
* Microcreditos ($ 3.000.000 a $ 5.000.000 en promedio), siempre y cuando se cumplan los requisitos
* Impulso por Fondo Emprender Servicios Nacional de Aprendizaje SENA  ($ 25.000.000  promedio), siempre y cuando apliquen por esa ruta;   recursos no reembolsables si se cumplen las metas del proyecto empresarial</t>
  </si>
  <si>
    <t>Atender el 3% de la meta programada del cuatrienio (1.200) de este proyecto de inversión siempre y cuando sean vendedores informales que ejercen su actividad económica en el espacio público, estén registrados en el RIVI y que acrediten su condición de Victimas de la Violencia ante la Alta Consejería para los Derechos de las Victimas, la Paz y la Reconciliación mediante el registro RUV</t>
  </si>
  <si>
    <t>36 víctimas distribuidas  de la siguiente manera
2016-5
2017-9
2018-9
2019-9
2020-4</t>
  </si>
  <si>
    <t>Formación e inserción laboral</t>
  </si>
  <si>
    <t>Vincular a personas victimas del conflicto armado que ejercen actividades de la economía informal a programas de formación</t>
  </si>
  <si>
    <t>Atender el 3% de la meta programada del cuatrienio (2.150) siempre y cuando sean personas que ejercen actividades de la economía informal y que acrediten su condición de Victimas de la Violencia ante la Alta Consejería para los Derechos de las Victimas, la Paz y la Reconciliación</t>
  </si>
  <si>
    <t>65 víctimas distribuidas  de la siguiente manera2016-5
2017-22
2018-18
2019-18
2020-1</t>
  </si>
  <si>
    <t>Formar personas victimas del conflicto armado que ejercen actividades de la economía informal a través de alianzas para el empleo</t>
  </si>
  <si>
    <t>Atender el 3% de la meta programada del cuatrienio (1.000) siempre y cuando sean personas que ejercen actividades de la economía informal y que acrediten su condición de Victimas de la Violencia ante la Alta Consejería para los Derechos de las Victimas, la Paz y la Reconciliación</t>
  </si>
  <si>
    <t>30víctimas distribuidas  de la siguiente manera2016-3
2017-8
2018-9
2019-9
2020-1</t>
  </si>
  <si>
    <t>Generación de alternativas comerciales transitorias</t>
  </si>
  <si>
    <t>Brindar Alternativas Comerciales
Transitorias, así:
*En Puntos Comerciales y la Red de Prestación de Servicios al Usuario del
Espacio Público REDEP (Quioscos y Puntos de Encuentro)
*En Ferias Comerciales y Zonas de Aprovechamiento Económico Reguladas
Temporales -ZAERT</t>
  </si>
  <si>
    <t>Atender el 3% de la meta programada del cuatrienio (3.000) siempre y cuando sean vendedores informales que ejercen su actividad económica en el espacio público y que acrediten su condición de Victimas de la Violencia ante la Alta Consejería para los Derechos de las Victimas, la Paz y la Reconciliación</t>
  </si>
  <si>
    <t>90víctimas distribuidas  de la siguiente manera
2016-11
2017-23
2018-23
2019-23
2020-10</t>
  </si>
  <si>
    <t>SUBTOTAL SECTOR DESAROLLO ECONOMICO</t>
  </si>
  <si>
    <t>SALUD</t>
  </si>
  <si>
    <t>1184
 Aseguramiento Social Universal en Salud</t>
  </si>
  <si>
    <t>Promover la afiliación al SGSSS de personas victimas de conflicto armado con enfoque diferencial.</t>
  </si>
  <si>
    <t>49.162 personas</t>
  </si>
  <si>
    <t>Año 2016: 10.251 personas
Año 2017: 9.991 personas
Año 2018: 9.786 personas
Año 2019: 9.628 personas
Año 2020: 9.506 personas</t>
  </si>
  <si>
    <t>1185
 Atención a la Población Pobre No Asegurada (PPNA), Vinculados y No Pos-S</t>
  </si>
  <si>
    <t>Garantizar atenciones en salud de población victima de conflicto armado pobre no asegurado con recursos del FFDS con un subsidio del 100%</t>
  </si>
  <si>
    <t>Garantizar la atención en salud a la población certificada como víctima del conflicto armado en servicios NO POS para la población afiliada al Regimen Subsidiado sin  cuota de recuperacion, con un subsidio del 100%</t>
  </si>
  <si>
    <t>1186
Atención Integral en Salud - salud pública.</t>
  </si>
  <si>
    <t>Desarrollo del proceso de atención psicosocial a personas identificadas como víctimas de conflicto armado para la atención de daños y afectaciones en su salud física y psicosocial</t>
  </si>
  <si>
    <t>7.200 personas víctimas  d el conflicto armado a través del Programa de Atención Psicosocial y Salud Integral a Víctimas.</t>
  </si>
  <si>
    <t>1.440 personas victimas del conflicto armado cada año (2016 a 2020)  
96 colectivos y/o organizaciones victimas de conflicto armado. ( 5760 personas)</t>
  </si>
  <si>
    <t>Desarrollo del componente comunitario para la atención psicosocial a colectivos y organizaciones víctimas del conflicto armado.</t>
  </si>
  <si>
    <t>Desarrollo de acciones de salud colectiva para pueblos indigenas victimas de conflicto armado, comunidades afrocolombianas y población LGBT desde el enfoque diferencial e intercultural en espacio comunitario e identificación de riesgos colectivos en familias con enfoque diferencial para la activación de las rutas integrales de salud.</t>
  </si>
  <si>
    <t>Cuenta con una actividad especifica "Desarrollo de estrategias para la promoción de la salud que fortalezcan el ejercicio del  derecho a la salud de las poblaciones diferenciales "</t>
  </si>
  <si>
    <t>Pueblos indigenas victimas de conflicto armado residentes en Bogotá  (Waunnan, Embera, Eperara, Misak Misak, Pijaos, Uioto, Yanacona, Nasa). 
Comunidades Afrocolombianas que incluyen a población victima de conflicto armado. 
Comunidad LGBT que incluye a personas victimas del conflicto.</t>
  </si>
  <si>
    <t>1192
Fortalecimiento de la institucionalidad, Gobernanza y Rectoría en Salud</t>
  </si>
  <si>
    <t>Fortalecimiento de procesos organizativos en salud de la población víctima del conflicto armado en las localidades del Distrito Capital.</t>
  </si>
  <si>
    <t>Aporta a la meta 
A 2020 ciento dos (102) agentes del Sistema General de Seguridad Social en Salud y de otras instancias nacionales, distritales y locales, vinculadas con el sector, interactuaran, según su competencia, en las actividades y en el control social en salud.</t>
  </si>
  <si>
    <t>Organizaciones Sociales de victimas de conflicto</t>
  </si>
  <si>
    <t>Realizar actividades de coordinación, articulación,  armonización y seguimiento a la participación ciudadana y comunitaria en los espacios de gobernanza del sector salud en la ciudad, para avanzar en el ejercicio de corresponsabilidad social en salud en Bogotá, D.C.</t>
  </si>
  <si>
    <t>Aporta a la meta 
A 2019 el 100% de las Juntas Asesoras Comunitarias estarán conformadas y operando por cada una de las Redes Integradas de Servicios de Salud del Distrito Capital.</t>
  </si>
  <si>
    <t>Instancias interistitucionales para el desarrollo de la Politica Publica de Salud. 
Instancias de Participación social en salud donde participa población victima de conflicto armado.</t>
  </si>
  <si>
    <t>Desarrollo de una estrategia de atención ciudadana en los Centros Locales de Atención  a Victimas  a fin de garantizar el acceso a la atención integral en salud  de la población victima del conflicto armado.</t>
  </si>
  <si>
    <t>A 2019 se habrá aumentado la cobertura de Servicio a la Ciudadanía del sector salud en 10 %  del Total de la Población incluyendo a la población victima de conflicto armado.</t>
  </si>
  <si>
    <t>Atención en los Centros Locales de Atención a Población Victima de conflicto Armado (a demanda).</t>
  </si>
  <si>
    <t>Ampliación de los mecanismos de atención a la ciudadanía (presenciales, virtuales y telefónicos),  simplificación de trámites y favorecimiento del acceso a la información pública en salud, con el propósito de fortalecer el Sistema Distrital de Atención al Ciudadano en Salud y generar más confianza entre la administración pública y los ciudadanos. Cuya actividad incluye la atención de la población víctima del conflicto armado.</t>
  </si>
  <si>
    <t>A 2019 se habrá aumentado la cobertura de Servicio a la Ciudadanía del sector salud en 10 %. del Total de la Población incluyendo a la población victima de conflicto armado.</t>
  </si>
  <si>
    <t>Garantía de la operación de los sistemas de quejas y soluciones y del Sistema para el Monitoreo del Acceso a Salud para Todos, en los canales dispuestos (presenciales, virtuales y telefónicos), en el fortalecimiento del Sistema Distrital de Atención al Ciudadano en Salud.</t>
  </si>
  <si>
    <t>Un Sistema de información</t>
  </si>
  <si>
    <t>SUBTOTAL SECTOR SALUD</t>
  </si>
  <si>
    <t>Secretaría de Gobierno</t>
  </si>
  <si>
    <t>Dirección de Seguridad</t>
  </si>
  <si>
    <t>1177. Prevención y Control del Delito en el Distrito  Capital</t>
  </si>
  <si>
    <t>Sensibilización, prevención y atención de los delitos directos y conexos, en polígonos de ocupación ilegal – Asentamientos Humanos Irregulares, que reportan población víctima del conflicto armado de las Localidades de Ciudad Bolívar, Usme,  Chapinero, Usaquen, Santa fe, San Cristobal y Rafael Uribe Uribe.</t>
  </si>
  <si>
    <t>32 polígonos de  asentamientos Humanos Irregulares con población víctima del conflicto armado, atendidos contra la victimización por delitos derivados de la ocupación ilegal, en las Localidades de Ciudad Bolívar, Usme,  Chapinero, Usaquen, San Cristobal y Rafael Uribe Uribe.</t>
  </si>
  <si>
    <t>32 Polígonos (zonas delimitadas) de asentamientos humanos irregulares en la ciudad de Bogotácon población víctima del conflicto armado.</t>
  </si>
  <si>
    <t>Prevención de violencia intrafamiliar y violencia sexual en polígonos de ocupación ilegal – Asentamientos Humanos Irregulares, que reportan población víctima del conflicto armado en las localidades de Ciudad Bolívar, Usme,  Chapinero, Usaquen, San Cristobal y Rafael Uribe Uribe.</t>
  </si>
  <si>
    <t>4 polígonos de  asentamientos Humanos Irregulares con población víctima del conflicto armado, atendidos en prevención de violencia intrafamiliar y violencia sexual, en las Localidades de Ciudad Bolívar, Usme,  Chapinero, Usaquen, San Cristobal y Rafael Uribe Uribe.</t>
  </si>
  <si>
    <t>4 Polígonos (zonas delimitadas) de asentamientos humanos irregulares en la ciudad de Bogotá con población víctima del conflicto armado.</t>
  </si>
  <si>
    <t>Dirección de Derechos Humanos</t>
  </si>
  <si>
    <t>1131. Construcción de una Bogotá que vive los Derechos Humanos</t>
  </si>
  <si>
    <t>*Articulación de la Política Integral y el Sistema Distrital de Derechos Humanos con la política pública y el Sistema de Atención y Reparación Integral a Víctimas en el componente de Prevención y Protección en derechos humanos  en el marco de las competencias de la administración distrital.
*Articulación de planes para la optimización de acciones y recursos</t>
  </si>
  <si>
    <t>Crear e Implementar un Sistema Distrital de Derechos Humanos</t>
  </si>
  <si>
    <t>1 Sistema  Distrital de Derechos Humanos</t>
  </si>
  <si>
    <t>Crear e Implementar Política Integral de Derechos Humanos del Distrito</t>
  </si>
  <si>
    <t>Articulación interinstitucional para la planeación e implementación de rutas de atención en el marco de las medidas de prevención  y protección temprana y urgente de derechos humanos</t>
  </si>
  <si>
    <t>Formulación  y seguimiento al  Plan Distrital de Derechos Humanos</t>
  </si>
  <si>
    <t>100% de gestión en Formulación  y seguimiento al  Plan Distrital de Derechos Humanos</t>
  </si>
  <si>
    <t>5.000 Ciudadanos víctimas, certificados por el programa de educación en derechos humanos para la paz y la reconciliación</t>
  </si>
  <si>
    <t>Año               Población a atender        
      2016                        0                                 
2017                 1.000                          
2018                 1.400                          
2019                 1.600                          
2020                 1.000</t>
  </si>
  <si>
    <t>Dirección de Asuntos Étnicos</t>
  </si>
  <si>
    <t>1095. Promoción y visibilización de los derechos de los grupos étnicos en el Distrito Capital</t>
  </si>
  <si>
    <t>Articulación interinstitucional para el diseño de los tres planes de acciones afirmativas con los grupos étnicos, en el marco de los Decretos 543 de 2011, 554 de 2011, 582 de 2011 y 191 de 2008.
Articulación interinstitucional para las mesas intersectoriales de grupos étnicos, en el marco de las competencias de la DAE. Capítulo específico para víctimas de los grupos étnicos, que será el resultado de un acuerdo conjunto entre los diferentes sectores y los grupos étnicos, y su presupuesto estará listo el próximo año.</t>
  </si>
  <si>
    <t>Formulación conjunta con los grupos étnicos y el Distrito de los planes intersectoriales de acciones afirmativas en cumplimiento de las políticas étnicas en el Distrito Capital, coordinación para el seguimiento a la implementación de estos planes. En el que también se desarrolla por lo menos un capitulo específico para víctimas de grupos etnicos.</t>
  </si>
  <si>
    <t>por lo menos  un capítulo de víctimas por cada uno de los tres planes afirmativas que serán construidos de manera conjunta y participativa  con los grupos étnicos y esto se definirá en este proceso durante el segundo semestre de 2016.</t>
  </si>
  <si>
    <t>SUBTOTAL SECTOR GOBIERNO</t>
  </si>
  <si>
    <t>MUJER</t>
  </si>
  <si>
    <t>1068-Bogotá  territorio  seguro y sin  violencias contra las  Mujeres</t>
  </si>
  <si>
    <t>Operación Casa  Refugio para  mujeres víctimas del conflicto  armado - Casa Violeta -</t>
  </si>
  <si>
    <t>Atención y  acompañamiento  psicosocial a  640 personas víctimas de violencias en el marco del conflicto armado (2016 A 2020)</t>
  </si>
  <si>
    <t>160 al año  a través de   Casa Violeta</t>
  </si>
  <si>
    <t>SUBTOTAL SECTOR MUJER</t>
  </si>
  <si>
    <t>EDUCACIÓN</t>
  </si>
  <si>
    <t>Cobertura con equidad</t>
  </si>
  <si>
    <t>1, Gratuidad, 
Concesión, 
Educación Contratada, 
Planes de Cobertura</t>
  </si>
  <si>
    <t>Garantizar el derecho a la educación con enfoque diferencial a 34,030 estudiantes víctimas del conflicto armado</t>
  </si>
  <si>
    <t>34,030 estudiantes</t>
  </si>
  <si>
    <t>Bienestar estudiantil para todos</t>
  </si>
  <si>
    <t>2, Alimentación, 
Movilidad, 
Bienestar estudiantil</t>
  </si>
  <si>
    <t>Oportunidades de aprendizaje desde el enfoque diferencial</t>
  </si>
  <si>
    <t>3, Enfoque Diferencial</t>
  </si>
  <si>
    <t>Educación inicial de calidad en el marco de la ruta de atención integral a la primera infancia</t>
  </si>
  <si>
    <t>4, Educación Inicial</t>
  </si>
  <si>
    <t>Mejoramiento de la calidad educativa a través de la jornada única y el uso del tiempo escolar</t>
  </si>
  <si>
    <t>5, Jornada Unica y Uso del tiempo escolar</t>
  </si>
  <si>
    <t>Desarrollo integral de la educación media en las instituciones educativas del Distrito</t>
  </si>
  <si>
    <t>6, Educación Media</t>
  </si>
  <si>
    <t>Educación superior para una ciudad de conocimiento</t>
  </si>
  <si>
    <t>7, Educación Superior</t>
  </si>
  <si>
    <t>Varios</t>
  </si>
  <si>
    <t>8, Integral - 
Servicio Educativo (*)</t>
  </si>
  <si>
    <t>SUBTOTAL SECTOR  EDUCACIÒN</t>
  </si>
  <si>
    <t>Total PD BMPT</t>
  </si>
  <si>
    <t>Hábitat</t>
  </si>
  <si>
    <t>1075. Estructuración de instrumentos de financiación para el desarrollo territorial</t>
  </si>
  <si>
    <t>Acompañar la gestión de 4.000 hogares víctimas del conflicto residentes en Bogotá en la presentación a los programas de vivienda del Gobierno Nacional o a los esquemas financieros de acceso a vivienda que desarrolle el Gobierno Distrital, según el caso.</t>
  </si>
  <si>
    <t>Acompañar la gestión de 4.000 hogares víctimas del conflicto residentes en Bogotá a los programas de vivienda del Gobierno Nacional o a los esquemas financieros de acceso a vivienda que desarrolle el Gobierno Distrital, según el caso.</t>
  </si>
  <si>
    <t>4.000 hogares víctimas del conflicto residentes en Bogotá acompañados en la gestión a los programas de vivienda del Gobierno Nacional o a los esquemas financieros de acceso a vivienda que desarrolle el Gobierno Distrital, según el caso.</t>
  </si>
  <si>
    <t>Reglamentar los nuevos esquemas de financiación que desarrolle el Gobierno Distrital, entre ellos leasing habitacional, arriendo social, entre otros que prioricen a la población victima.</t>
  </si>
  <si>
    <t>Reglamentar el 100% los nuevos esquemas de financiación que desarrolle el Gobierno Distrital, entre ellos leasing habitacional, arriendo social, entre otros que prioricen a la población victima residente en Bogotá.</t>
  </si>
  <si>
    <t>100% de los nuevos esquemas de financiación que desarrolle el Gobierno Distrital, entre ellos leasing habitacional, arriendo social, entre otros que prioricen a la población victima residente en Bogotá, reglamentados.</t>
  </si>
  <si>
    <t>SUBTOTAL SECTOR HABITAT</t>
  </si>
  <si>
    <t>Secretaría de Cultura</t>
  </si>
  <si>
    <t>SCRD</t>
  </si>
  <si>
    <t>Comunidad Cultura y Paz</t>
  </si>
  <si>
    <t>Acompañar el diseño participativo y la implementación de una estrategia artístico-cultural y deportiva, que aporte en la reparación integral a las víctimas del conflicto armado</t>
  </si>
  <si>
    <t>9 intervenciones</t>
  </si>
  <si>
    <t>Poblaciones Diversas e interculturales</t>
  </si>
  <si>
    <t>Componente de reconocimiento, valoración y apropiación de las prácticas culturales, artísticas, patrimoniales recreativas y deportivas de los grupos poblacionales residentes en Bogotá.</t>
  </si>
  <si>
    <t>Atender integralmente  9.800 niñas, niños y adolescentes pertenecientes a grupos poblacionales históricamente segregados</t>
  </si>
  <si>
    <t>84 actividades</t>
  </si>
  <si>
    <t>0</t>
  </si>
  <si>
    <t>Fortalecimiento de los procesos y agentes de formación del sector</t>
  </si>
  <si>
    <t>1. Formación para Formadores: se tomaran aspectos conceptuales del deporte y el arte como herramientas de reconstrucción de relaciones sociales en el marco del posconflicto. De igual manera se considera el tema “Estudio de casos, en escenarios posconflicto, en los cuales el deporte y el arte fueron utilizados como medio para la reconciliación” . Este proyecto busca fortalecer las competencias disciplinares, pedagógicas y de convivencia de los agentes del sector deporte y cultura (formación para formadores) para beneficiar así a los niños y jóvenes mediante la conformación de nuevas y mejores relaciones de convivencia.</t>
  </si>
  <si>
    <t>2800 agentes</t>
  </si>
  <si>
    <t>Saberes sociales para la cultura ciudadana y la transformacion cultural</t>
  </si>
  <si>
    <t>1. Orientación, acompañamiento y seguimiento a los proyectos de transformación cultural que se realicen por parte del Distrito para atender, asistir y reparar integralmente las víctimas del conflicto armado interno. 2. Orientación, acompañamiento y seguimiento en la incorporación del componente cultural en intervenciones de la Administración que apunten al objetivo de atender, asistir y reparar las víctimas del conflicto armado.3. Acompañar en la sistematización de experiencias y la producción de memoria social de los proyectos implementados.
4. Acompañar la producción, levantamiento y análisis de instrumentos cuantitativos y cualitativos respecto de las víctimas del conflicto armado interno que se propongan para caracterizar su situación.</t>
  </si>
  <si>
    <t>Niños, niñas y  adolescentes de 6 a 17 años  y 11 meses víctimas o afectados  por el conflicto armado</t>
  </si>
  <si>
    <t>60 protocolos</t>
  </si>
  <si>
    <t>IDRD</t>
  </si>
  <si>
    <t>RECREACIÓN ACTIVA 365</t>
  </si>
  <si>
    <t>Realizar actividades recreativas y de actividad física
Promover el uso adecuado de la infraestructura del Sistema Distrital de Parques, escenarios, recreodeportivos y espacio público.
Aumentar la participación de los habitantes de Bogotá, en la oferta recreativa y de actividad física a través de estrategias como: Extensión de los corredores viales de la Ciclovía,
implementación de las Clases Grupales de Actividad Física, incremento en la cantidad de Ludotecas, mayor oferta de Caminatas, fortalecimiento de los procesos de sensibilización e inclusión de la población con discapacidad, atención recreativa a poblaciones con enfoque diferencial y nuevas estrategias para el envejecimiento activo.
Establecer estrategias de articulación con instituciones, organizaciones y/o entidades del distrito</t>
  </si>
  <si>
    <t>Meta creciente año a año</t>
  </si>
  <si>
    <t>42163 actividades</t>
  </si>
  <si>
    <t>OFB</t>
  </si>
  <si>
    <t>La filarmónica para todos</t>
  </si>
  <si>
    <t>- Incentivar la participación de la ciudadanía en las actividades sinfónicas, académicas y de canto lírico.
- Garantizar la circulación de directores y solistas de talla internacional en la programación artística de la ciudad
- Promover las giras y los intercambios artísticos de la Orquesta, garantizando la adquisición y seguridad de los instrumentos, partituras, equipos, dotaciones y demás elementos que se requieran.
- Realizar conciertos y presentaciones artísticas en música sinfónica, académica y canto lírico.
- Realizar clases magistrales dirigidas a estudiantes de música de la ciudad</t>
  </si>
  <si>
    <t>2016  5.000</t>
  </si>
  <si>
    <t>1824 actividades</t>
  </si>
  <si>
    <t>IDARTES</t>
  </si>
  <si>
    <t>1017. Arte para la transformación social: Prácticas artísticas incluyentes y descentralizadas.</t>
  </si>
  <si>
    <t>Artes en otros lenguajes - Microproyectos:  IDARTES estará centrado en contribuir a hacer realidad los planes integrales de reparación colectiva formulados en el Distrito, que incluyan como medidas de reparación prácticas artísticas y culturales.</t>
  </si>
  <si>
    <t>2017  6.000</t>
  </si>
  <si>
    <t>Por lo menos  impactar a tres organizaciones de víctimas.</t>
  </si>
  <si>
    <t>Arte en otros lenguajes -  Convocatorias : IDARTES estará centrado en contribuir a hacer realidad los planes integrales de reparación colectiva formulados en el Distrito, que incluyan como medidas de reparación prácticas artísticas y culturales.</t>
  </si>
  <si>
    <t>2018  7.000</t>
  </si>
  <si>
    <t>Por lo menos  impactar una  organización con RUV, y que este en procesos de reparación colectiva.</t>
  </si>
  <si>
    <t>Arte en otros lenguajes -  Diálogos de Cooperación: (Principio de complementariedad) Gestión con la Alta Consejería para los Derechos de las Víctimas, la Paz y la Reconciliación para el contacto con las organizaciones reconocidas en la ciudad como sujetos colectivos de reparación, así como para el acompañamiento técnico mutuo en el desarrollo de las acciones tendientes a la restitución y garantía de derechos de las víctimas; la Unidad para la Atención y Reparación Integral de las Víctimas, con quien se adelanta un convenio interinstitucional para el apoyo a los procesos de reparación material y simbólica desde las artes y con las artes.</t>
  </si>
  <si>
    <t>2019  8.000</t>
  </si>
  <si>
    <t>Arte en otros lenguajes - Talento Humano de apoyo a la Gestión: Consolidación de un equipo de profesionales interdisciplinarios para viabilizar el proyecto de enfoque diferencial poblacional; y para transversalizar el enfoque en las diversas áreas artísticas y proyectos estratégicos de IDARTES.</t>
  </si>
  <si>
    <t>2020  9.000</t>
  </si>
  <si>
    <t>Arte en otros lenguajes - Divulgación de las acciones: Se destinan $20.000.000 para la divulgación de los productos subyacentes a la ejecución de las demás estrategias del Proyecto de Enfoque Diferencial para todos los sectores sociales, entre los que está, el sector integrado por las víctimas del conflicto armado residentes en el Distrito Capital.</t>
  </si>
  <si>
    <t>Desarrollar 160 acciones de reconocimiento de las prácticas artísticas de grupos étnicos, sectores sociales y grupos etarios</t>
  </si>
  <si>
    <t>SUBTOTAL SECTOR DE CULTURA</t>
  </si>
  <si>
    <t>Integración Social</t>
  </si>
  <si>
    <t>IDIPRON</t>
  </si>
  <si>
    <t>Calles alternativas</t>
  </si>
  <si>
    <t>Desarrollar acciones articuladas en los ámbitos de salud, educación, atención psicosocial, sociolegal y espiritual para la prevención, protección integral y restitución de derechos a niños, niñas y adolescentes victimas de conflicto armado. 
Incluye módulos de trabajo con la familia y sus vínculos. Construcción de calidad de vida a través de procesos de integración y alegría en internados y externados de acuerdo a la valoración inicial y condiciones del NNA</t>
  </si>
  <si>
    <t>Vincular a Niñas, Niños o Adolescentes “Víctimas del conflicto armado” al proyecto pdeagógico para restablecimiento de derechos. 
Dentro del modelo pedagógico del IDIPRON, es un componente transversal, cuya inversiòn esta integrada al valor proyectado para la ejecución de todo modelo</t>
  </si>
  <si>
    <t>Distrito Joven</t>
  </si>
  <si>
    <r>
      <t>Formación:</t>
    </r>
    <r>
      <rPr>
        <sz val="11"/>
        <rFont val="Arial"/>
        <family val="2"/>
        <charset val="1"/>
      </rPr>
      <t>Academia
Técnica laboral certificada por IDIPRON
Técnica laboral certificada por el SENA.
Informal: talleres de 16a 20 horas de formación</t>
    </r>
    <r>
      <rPr>
        <b/>
        <sz val="11"/>
        <rFont val="Arial"/>
        <family val="2"/>
        <charset val="1"/>
      </rPr>
      <t>.
A través de convenios:</t>
    </r>
    <r>
      <rPr>
        <sz val="11"/>
        <rFont val="Arial"/>
        <family val="2"/>
        <charset val="1"/>
      </rPr>
      <t>Primer empleo  mediante proceso pedagógico: Aprender a trabajar «trabajando».
Construirla experiencia personal del mundo laboral y sus compromisos.</t>
    </r>
  </si>
  <si>
    <t>Vincular 150 Jóvenes “Víctimas de conflicto armado” al proyecto prioritario “Distrito Joven” para el desarrollo de sus competencias laborales.
Dentro del modelo pedagògico del IDIPRON, es un componente transversal, cuya inversiòn esta integrada al valor proyectado para la ejecuciòn de todo modelo</t>
  </si>
  <si>
    <t>SDIS</t>
  </si>
  <si>
    <t>Desarrollo Integral desde la Gestación hasta la Adolescencia</t>
  </si>
  <si>
    <t>• Fortalecer los procesos de inclusión de las niñas y niños de primera infancia  Víctimas o afectados  del Conflicto Armado desde la apropiación de acciones pedagógicas y psicosociales que aporten a su reparación integral con enfoque diferencial y de género.
• Diseñar planes de atención integral para el desarrollo de capacidades, identificación de posibles afectaciones, formas de afrontamiento y definición de experiencias pedagógicas y artísticas que aporten a la reparación integral. 
• Atender mediante procesos pedagógicos - artísticos, psicosociales y de acompañamiento jurídico con enfoque diferencial a niñas, niños y adolescentes afectados y víctimas del conflicto armado, como aporte a su reparación integral.
• Acompañar individual y grupalmente a las familias, de acuerdo a necesidades identificadas.
• Movilizar las narrativas recopiladas desde los procesos de memoria realizados con las niñas, niños y adolescentes.
• Desarrollar procesos de fortalecimiento de las y los profesionales encargados de la atención tanto en Casas de Memoria y Lúdica, como en Papalotl de Sueños.
• Hacer seguimiento a la operación del proceso de atención garantizando su calidad y continuidad.
• Generar alianzas estratégicas para la gestión de recursos, financieros, físicos y técnicos que favorezcan la atención diferencial de las niñas, los niños, las y los adolescentes víctimas o afectados por el conflicto armado.</t>
  </si>
  <si>
    <t>Atender integralmente 43.000 niños, niñas y adolescentes de 6 a 17 años y 11 meses en riesgo o situación de trabajo infantil, victimas y/o afectadas por el conflicto armado, o vinculados al sistema de responsabilidad penal adolescente en medio abierto  en el marco de la ruta integral de atenciones
Desagregado proyecto de inversión: 
Niñas  y niños  de primera infancia víctimas  y afectados por el conflicto armado. 
Meta creciente año a año
2016  3.100 
2017  3.300 
2018  3.800 
2019  4.500 
2020  5.000
Atender integralmente  9.800 niñas, niños y adolescentes pertenecientes a grupos poblacionales históricamente segregados
Niños, niñas y  adolescentes de 6 a 17 años  y 11 meses víctimas o afectados  por el conflicto armado 
Meta creciente año a año
2016  5.000 
2017  6.000
2018  7.000 
2019  8.000 
2020  9.000</t>
  </si>
  <si>
    <t>Envejecimiento digno, activo y feliz</t>
  </si>
  <si>
    <t>Contribuir a un envejecimiento y una vejez digna y feliz en condiciones de igualdad en la ciudad de Bogotá, ampliando y fortaleciendo la participación con incidencia de esta población y disminuyendo las prácticas adversas sobre el envejecimiento.</t>
  </si>
  <si>
    <t>Meta Proyecto de inversión asociada (aplican varias)
Entregar a personas mayores en situación de vulnerabilidad apoyos económicos</t>
  </si>
  <si>
    <t>Por una ciudad incluyente y sin barreras</t>
  </si>
  <si>
    <t>Disminuir las barreras existentes que limitan la participación e inclusión de las personas con discapacidad, sus familias y cuidadores en los diferentes entornos mediante acciones de articulación con actores públicos y privados del Distrito Capital.</t>
  </si>
  <si>
    <t>Meta Proyecto de inversión asociada 
Atender a personas con discapacidad en centros crecer, centros de protección, centro renacer y centro integrarte</t>
  </si>
  <si>
    <t>Una ciudad para las familias:</t>
  </si>
  <si>
    <t>Promover el reconcimiento y garantía de derechos al interior de las familias en la ciudad de Bogotá</t>
  </si>
  <si>
    <t>Meta Proyecto de inversión asociada 
Orientar personas en procesos de prevención de la violencia intrafamiliar, atendidas por los servicios de la SDIS</t>
  </si>
  <si>
    <t>Bogotá te nutre</t>
  </si>
  <si>
    <t>comedores comunitarios: En este escenario de atención, se desarrollará  coordinación y articulación transectorial donde se oriente y desarrollen procesos de fortalecimiento de capacidades y se suministra un almuerzo en condiciones adecuadas e inocuas, con un aporte nutricional del 40% del valor calórico total de las recomendaciones de consumo diario de calorías y nutrientes para la población colombiana. Así mismo se realiza vigilancia y seguimiento nutricional y promoción en estilos de vida saludable.
Bonos Canjeables por Alimentos: En esta modalidad, los beneficiarios seleccionan de  manera autónoma los alimentos en puntos autorizados, por parte de los beneficiarios, de acuerdo con sus preferencias, hábitos y costumbres, con base en una lista de grupos de alimentos y con un valor canjeable de acuerdo con el número de integrantes en atención del hogar. Esta modalidad de atención tiene como fin aportar entre el 35% al 40% del valor calórico total diario recomendado.  Desde el componente social del proyecto, se pretende fortalecer el proyecto de vida de los beneficiarios y sus familias.
Canastas Complementarias por Alimentos: En esta modalidad se realizará una entrega mensual de alimentos a grupos familiares residentes en territorios o poblaciones con características diferenciales, con un aporte nutricional entre el 35% al 40% del valor calórico total, de acuerdo con la recomendación diaria de calorías y nutrientes para la población colombiana. 
Desde el componente social del proyecto, se pretende fortalecer el proyecto de vida de los beneficiarios y sus familias.</t>
  </si>
  <si>
    <t>Meta Proyecto de inversión asociada 
Entregar apoyos alimentarios programados</t>
  </si>
  <si>
    <t>Viviendo el Territorio</t>
  </si>
  <si>
    <t>Orientación, información y referenciación .Orientar informar y referenciar ciudadanos acerca de los servicios sociales del la SDIS en el marco de la garantia del derecho a la información.A través del servicio  Atención a personas y familias en emergencia social, se brindará la orientación, informacion y referenciación a todos los ciudadanos que la soliciten en las Subdirecciones locales o unidades operativas de las SDIS o donde se realice trabajo terrtiorial a traves de las reuniones grupales intra o extramurales.</t>
  </si>
  <si>
    <t>Meta Proyecto de inversión asociada 
Atender  personas en emergencia social</t>
  </si>
  <si>
    <t>SUBTOTAL SECTOR INTEGRACION SOCIAL</t>
  </si>
  <si>
    <t>TOTAL  DISTRITO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</si>
</sst>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COP&quot;* #,##0.00_-;\-&quot;COP&quot;* #,##0.00_-;_-&quot;COP&quot;* &quot;-&quot;??_-;_-@_-"/>
    <numFmt numFmtId="43" formatCode="_-* #,##0.00_-;\-* #,##0.00_-;_-* &quot;-&quot;??_-;_-@_-"/>
    <numFmt numFmtId="164" formatCode="\$#,##0"/>
    <numFmt numFmtId="167" formatCode="[$$-240A]#,##0.00;[Red]\([$$-240A]#,##0.00\)"/>
    <numFmt numFmtId="168" formatCode="_-* #,##0_-;\-* #,##0_-;_-* \-_-;_-@_-"/>
  </numFmts>
  <fonts count="7" x14ac:knownFonts="1">
    <font>
      <sz val="12"/>
      <color theme="1"/>
      <name val="Calibri"/>
      <family val="2"/>
      <scheme val="minor"/>
    </font>
    <font>
      <sz val="12"/>
      <color theme="1"/>
      <name val="Calibri"/>
      <family val="2"/>
      <scheme val="minor"/>
    </font>
    <font>
      <b/>
      <sz val="11"/>
      <color rgb="FF000000"/>
      <name val="Arial"/>
      <family val="2"/>
      <charset val="1"/>
    </font>
    <font>
      <b/>
      <sz val="11"/>
      <name val="Arial"/>
      <family val="2"/>
      <charset val="1"/>
    </font>
    <font>
      <sz val="11"/>
      <color rgb="FF000000"/>
      <name val="Arial"/>
      <family val="2"/>
      <charset val="1"/>
    </font>
    <font>
      <sz val="11"/>
      <name val="Arial"/>
      <family val="2"/>
      <charset val="1"/>
    </font>
    <font>
      <sz val="12"/>
      <color rgb="FF000000"/>
      <name val="Calibri"/>
      <family val="2"/>
      <charset val="1"/>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168" fontId="6" fillId="0" borderId="0"/>
  </cellStyleXfs>
  <cellXfs count="6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0" borderId="4" xfId="0" applyFont="1" applyFill="1" applyBorder="1" applyAlignment="1">
      <alignment wrapText="1"/>
    </xf>
    <xf numFmtId="0" fontId="2" fillId="0" borderId="4"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vertical="center" wrapText="1"/>
    </xf>
    <xf numFmtId="0" fontId="4" fillId="0" borderId="6" xfId="0"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6" xfId="2" applyNumberFormat="1" applyFont="1" applyFill="1" applyBorder="1" applyAlignment="1" applyProtection="1">
      <alignment horizontal="center" vertical="center" wrapText="1"/>
    </xf>
    <xf numFmtId="3" fontId="2" fillId="0" borderId="7" xfId="0" applyNumberFormat="1"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Fill="1" applyBorder="1" applyAlignment="1">
      <alignment vertical="top" wrapText="1"/>
    </xf>
    <xf numFmtId="0" fontId="5" fillId="0" borderId="6" xfId="0" applyFont="1" applyFill="1" applyBorder="1" applyAlignment="1">
      <alignment horizontal="center" vertical="center" wrapText="1"/>
    </xf>
    <xf numFmtId="3" fontId="4" fillId="0" borderId="6" xfId="2" applyNumberFormat="1" applyFont="1" applyFill="1" applyBorder="1" applyAlignment="1" applyProtection="1">
      <alignment horizontal="center" vertical="center"/>
    </xf>
    <xf numFmtId="0" fontId="2" fillId="3" borderId="0" xfId="0" applyFont="1" applyFill="1" applyBorder="1" applyAlignment="1">
      <alignment horizontal="center" wrapText="1"/>
    </xf>
    <xf numFmtId="43" fontId="2" fillId="3" borderId="5" xfId="1" applyFont="1" applyFill="1" applyBorder="1" applyAlignment="1" applyProtection="1">
      <alignment horizontal="center" vertical="center" wrapText="1"/>
    </xf>
    <xf numFmtId="43" fontId="2" fillId="3" borderId="6" xfId="1" applyFont="1" applyFill="1" applyBorder="1" applyAlignment="1" applyProtection="1">
      <alignment horizontal="center" vertical="center" wrapText="1"/>
    </xf>
    <xf numFmtId="43" fontId="2" fillId="3" borderId="6" xfId="1" applyFont="1" applyFill="1" applyBorder="1" applyAlignment="1" applyProtection="1">
      <alignment horizontal="center" vertical="center" wrapText="1"/>
    </xf>
    <xf numFmtId="3" fontId="2" fillId="3" borderId="6" xfId="0" applyNumberFormat="1" applyFont="1" applyFill="1" applyBorder="1" applyAlignment="1">
      <alignment horizontal="center" vertical="center"/>
    </xf>
    <xf numFmtId="3" fontId="2" fillId="3" borderId="7" xfId="1" applyNumberFormat="1" applyFont="1" applyFill="1" applyBorder="1" applyAlignment="1" applyProtection="1">
      <alignment horizontal="center" vertical="center" wrapText="1"/>
    </xf>
    <xf numFmtId="0" fontId="2" fillId="3" borderId="0" xfId="0" applyFont="1" applyFill="1" applyBorder="1" applyAlignment="1">
      <alignment horizontal="center"/>
    </xf>
    <xf numFmtId="0" fontId="2" fillId="0" borderId="6" xfId="0" applyFont="1" applyFill="1" applyBorder="1" applyAlignment="1">
      <alignment horizontal="center" vertical="center" wrapText="1"/>
    </xf>
    <xf numFmtId="3" fontId="4" fillId="0" borderId="6" xfId="0" applyNumberFormat="1" applyFont="1" applyFill="1" applyBorder="1" applyAlignment="1">
      <alignment horizontal="center" vertical="center"/>
    </xf>
    <xf numFmtId="0" fontId="4" fillId="0" borderId="0" xfId="0" applyFont="1" applyFill="1" applyBorder="1"/>
    <xf numFmtId="0" fontId="2" fillId="3" borderId="0" xfId="0" applyFont="1" applyFill="1" applyBorder="1" applyAlignment="1">
      <alignment wrapText="1"/>
    </xf>
    <xf numFmtId="0" fontId="2" fillId="3" borderId="0" xfId="0" applyFont="1" applyFill="1" applyBorder="1"/>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2" fillId="3" borderId="6" xfId="0" applyFont="1" applyFill="1" applyBorder="1" applyAlignment="1">
      <alignment horizontal="center" vertical="center"/>
    </xf>
    <xf numFmtId="3" fontId="2" fillId="3" borderId="7" xfId="0" applyNumberFormat="1" applyFont="1" applyFill="1" applyBorder="1" applyAlignment="1">
      <alignment horizontal="center" vertical="center"/>
    </xf>
    <xf numFmtId="167" fontId="4" fillId="0" borderId="0" xfId="0" applyNumberFormat="1" applyFont="1" applyFill="1" applyBorder="1"/>
    <xf numFmtId="0" fontId="4" fillId="0" borderId="6" xfId="0" applyFont="1" applyFill="1" applyBorder="1" applyAlignment="1">
      <alignment horizontal="center" vertical="center" wrapText="1"/>
    </xf>
    <xf numFmtId="3" fontId="2" fillId="0" borderId="7" xfId="3" applyNumberFormat="1"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5" fillId="0" borderId="6" xfId="0" applyFont="1" applyFill="1" applyBorder="1" applyAlignment="1">
      <alignment horizontal="center" vertical="center"/>
    </xf>
    <xf numFmtId="3" fontId="5" fillId="0" borderId="6"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5" fillId="0" borderId="0" xfId="0" applyFont="1" applyFill="1" applyBorder="1"/>
    <xf numFmtId="3" fontId="2" fillId="3" borderId="7"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0"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6" xfId="0" applyFont="1" applyFill="1" applyBorder="1" applyAlignment="1">
      <alignment vertical="center" wrapText="1"/>
    </xf>
    <xf numFmtId="43" fontId="3" fillId="3" borderId="5" xfId="1" applyFont="1" applyFill="1" applyBorder="1" applyAlignment="1" applyProtection="1">
      <alignment horizontal="center" vertical="center" wrapText="1"/>
    </xf>
    <xf numFmtId="43" fontId="3" fillId="3" borderId="6" xfId="1" applyFont="1" applyFill="1" applyBorder="1" applyAlignment="1" applyProtection="1">
      <alignment horizontal="center" vertical="center" wrapText="1"/>
    </xf>
    <xf numFmtId="3" fontId="3" fillId="3" borderId="6" xfId="0" applyNumberFormat="1" applyFont="1" applyFill="1" applyBorder="1" applyAlignment="1">
      <alignment horizontal="center" vertical="center"/>
    </xf>
    <xf numFmtId="3" fontId="3" fillId="3" borderId="7" xfId="0" applyNumberFormat="1" applyFont="1" applyFill="1" applyBorder="1" applyAlignment="1">
      <alignment horizontal="center" vertical="center"/>
    </xf>
    <xf numFmtId="3" fontId="5" fillId="0" borderId="6" xfId="2" applyNumberFormat="1" applyFont="1" applyFill="1" applyBorder="1" applyAlignment="1" applyProtection="1">
      <alignment horizontal="center" vertical="center"/>
    </xf>
    <xf numFmtId="0" fontId="2" fillId="4" borderId="8" xfId="0" applyFont="1" applyFill="1" applyBorder="1"/>
    <xf numFmtId="43" fontId="3" fillId="4" borderId="9" xfId="1" applyFont="1" applyFill="1" applyBorder="1" applyAlignment="1" applyProtection="1">
      <alignment horizontal="center" vertical="center" wrapText="1"/>
    </xf>
    <xf numFmtId="43" fontId="3" fillId="4" borderId="10" xfId="1" applyFont="1" applyFill="1" applyBorder="1" applyAlignment="1" applyProtection="1">
      <alignment horizontal="center" vertical="center" wrapText="1"/>
    </xf>
    <xf numFmtId="3" fontId="3" fillId="4" borderId="10" xfId="0" applyNumberFormat="1" applyFont="1" applyFill="1" applyBorder="1" applyAlignment="1">
      <alignment horizontal="center" vertical="center"/>
    </xf>
    <xf numFmtId="3" fontId="3" fillId="4" borderId="11" xfId="0" applyNumberFormat="1" applyFont="1" applyFill="1" applyBorder="1" applyAlignment="1">
      <alignment horizontal="center" vertical="center"/>
    </xf>
    <xf numFmtId="0" fontId="2" fillId="0" borderId="0" xfId="0" applyFont="1" applyFill="1"/>
    <xf numFmtId="0" fontId="4" fillId="0" borderId="0" xfId="0" applyFont="1" applyFill="1"/>
    <xf numFmtId="3" fontId="4" fillId="0" borderId="0" xfId="0" applyNumberFormat="1" applyFont="1" applyFill="1"/>
  </cellXfs>
  <cellStyles count="4">
    <cellStyle name="Comma" xfId="1" builtinId="3"/>
    <cellStyle name="Currency" xfId="2" builtinId="4"/>
    <cellStyle name="Normal" xfId="0" builtinId="0"/>
    <cellStyle name="TableStyleLight1" xfId="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2"/>
  <sheetViews>
    <sheetView tabSelected="1"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ColWidth="19.1640625" defaultRowHeight="13" x14ac:dyDescent="0"/>
  <cols>
    <col min="1" max="3" width="19.1640625" style="63"/>
    <col min="4" max="4" width="19.1640625" style="64"/>
    <col min="5" max="5" width="43.33203125" style="64" customWidth="1"/>
    <col min="6" max="7" width="19.1640625" style="64"/>
    <col min="8" max="12" width="19.1640625" style="65"/>
    <col min="13" max="13" width="19.1640625" style="63"/>
    <col min="14" max="16384" width="19.1640625" style="64"/>
  </cols>
  <sheetData>
    <row r="1" spans="1:17" s="5" customFormat="1" ht="39">
      <c r="A1" s="1" t="s">
        <v>0</v>
      </c>
      <c r="B1" s="1" t="s">
        <v>1</v>
      </c>
      <c r="C1" s="2" t="s">
        <v>2</v>
      </c>
      <c r="D1" s="2" t="s">
        <v>3</v>
      </c>
      <c r="E1" s="2" t="s">
        <v>4</v>
      </c>
      <c r="F1" s="2" t="s">
        <v>5</v>
      </c>
      <c r="G1" s="2" t="s">
        <v>6</v>
      </c>
      <c r="H1" s="3">
        <v>2016</v>
      </c>
      <c r="I1" s="3">
        <v>2017</v>
      </c>
      <c r="J1" s="3">
        <v>2018</v>
      </c>
      <c r="K1" s="3">
        <v>2019</v>
      </c>
      <c r="L1" s="3">
        <v>2020</v>
      </c>
      <c r="M1" s="4" t="s">
        <v>7</v>
      </c>
      <c r="P1" s="6"/>
    </row>
    <row r="2" spans="1:17" s="13" customFormat="1" ht="325">
      <c r="A2" s="7" t="s">
        <v>8</v>
      </c>
      <c r="B2" s="7" t="s">
        <v>8</v>
      </c>
      <c r="C2" s="8" t="s">
        <v>9</v>
      </c>
      <c r="D2" s="8" t="s">
        <v>10</v>
      </c>
      <c r="E2" s="9" t="s">
        <v>11</v>
      </c>
      <c r="F2" s="9" t="s">
        <v>12</v>
      </c>
      <c r="G2" s="9" t="s">
        <v>12</v>
      </c>
      <c r="H2" s="10">
        <v>1314043433</v>
      </c>
      <c r="I2" s="11">
        <v>4755184978</v>
      </c>
      <c r="J2" s="11">
        <f>5025047927+538444874</f>
        <v>5563492801</v>
      </c>
      <c r="K2" s="11">
        <v>5313801282</v>
      </c>
      <c r="L2" s="11">
        <v>2811383686</v>
      </c>
      <c r="M2" s="12">
        <v>19757906180</v>
      </c>
      <c r="P2" s="14"/>
    </row>
    <row r="3" spans="1:17" s="13" customFormat="1" ht="104">
      <c r="A3" s="7"/>
      <c r="B3" s="7"/>
      <c r="C3" s="8" t="s">
        <v>9</v>
      </c>
      <c r="D3" s="8" t="s">
        <v>10</v>
      </c>
      <c r="E3" s="9" t="s">
        <v>13</v>
      </c>
      <c r="F3" s="15" t="s">
        <v>14</v>
      </c>
      <c r="G3" s="15" t="s">
        <v>14</v>
      </c>
      <c r="H3" s="10">
        <v>5499467801</v>
      </c>
      <c r="I3" s="16">
        <v>6345120000</v>
      </c>
      <c r="J3" s="16">
        <v>6875678400</v>
      </c>
      <c r="K3" s="16">
        <v>7314975888</v>
      </c>
      <c r="L3" s="16">
        <v>3832512100</v>
      </c>
      <c r="M3" s="12">
        <v>29867754189</v>
      </c>
      <c r="P3" s="14"/>
    </row>
    <row r="4" spans="1:17" s="13" customFormat="1" ht="65">
      <c r="A4" s="7"/>
      <c r="B4" s="7"/>
      <c r="C4" s="8" t="s">
        <v>9</v>
      </c>
      <c r="D4" s="8" t="s">
        <v>10</v>
      </c>
      <c r="E4" s="9" t="s">
        <v>15</v>
      </c>
      <c r="F4" s="9" t="s">
        <v>16</v>
      </c>
      <c r="G4" s="9" t="s">
        <v>16</v>
      </c>
      <c r="H4" s="16">
        <v>2503072926</v>
      </c>
      <c r="I4" s="16">
        <v>6331340923</v>
      </c>
      <c r="J4" s="16">
        <v>6774534788</v>
      </c>
      <c r="K4" s="16">
        <v>7248752223</v>
      </c>
      <c r="L4" s="16">
        <v>3878082439</v>
      </c>
      <c r="M4" s="12">
        <v>26735783299</v>
      </c>
      <c r="P4" s="14"/>
    </row>
    <row r="5" spans="1:17" s="13" customFormat="1" ht="65">
      <c r="A5" s="7"/>
      <c r="B5" s="7"/>
      <c r="C5" s="8" t="s">
        <v>9</v>
      </c>
      <c r="D5" s="8" t="s">
        <v>10</v>
      </c>
      <c r="E5" s="9" t="s">
        <v>17</v>
      </c>
      <c r="F5" s="15" t="s">
        <v>18</v>
      </c>
      <c r="G5" s="15" t="s">
        <v>18</v>
      </c>
      <c r="H5" s="10">
        <v>153929536</v>
      </c>
      <c r="I5" s="16">
        <v>670000000</v>
      </c>
      <c r="J5" s="16">
        <v>270000000</v>
      </c>
      <c r="K5" s="16">
        <v>270000000</v>
      </c>
      <c r="L5" s="16">
        <v>100000000</v>
      </c>
      <c r="M5" s="12">
        <v>1463929536</v>
      </c>
      <c r="P5" s="14"/>
    </row>
    <row r="6" spans="1:17" s="13" customFormat="1" ht="182">
      <c r="A6" s="7"/>
      <c r="B6" s="7"/>
      <c r="C6" s="8" t="s">
        <v>9</v>
      </c>
      <c r="D6" s="8" t="s">
        <v>10</v>
      </c>
      <c r="E6" s="9" t="s">
        <v>19</v>
      </c>
      <c r="F6" s="9" t="s">
        <v>20</v>
      </c>
      <c r="G6" s="9" t="s">
        <v>20</v>
      </c>
      <c r="H6" s="10">
        <v>1214081487</v>
      </c>
      <c r="I6" s="16">
        <v>3505327154</v>
      </c>
      <c r="J6" s="16">
        <v>3630250055</v>
      </c>
      <c r="K6" s="16">
        <v>3731817558</v>
      </c>
      <c r="L6" s="16">
        <v>1264175966</v>
      </c>
      <c r="M6" s="12">
        <v>13345652220</v>
      </c>
      <c r="P6" s="14"/>
    </row>
    <row r="7" spans="1:17" s="13" customFormat="1" ht="65">
      <c r="A7" s="7"/>
      <c r="B7" s="7"/>
      <c r="C7" s="8" t="s">
        <v>9</v>
      </c>
      <c r="D7" s="8" t="s">
        <v>10</v>
      </c>
      <c r="E7" s="9" t="s">
        <v>21</v>
      </c>
      <c r="F7" s="15" t="s">
        <v>22</v>
      </c>
      <c r="G7" s="15" t="s">
        <v>22</v>
      </c>
      <c r="H7" s="16">
        <v>32846796</v>
      </c>
      <c r="I7" s="16">
        <v>248868930</v>
      </c>
      <c r="J7" s="16">
        <v>502889755</v>
      </c>
      <c r="K7" s="16">
        <v>492542038</v>
      </c>
      <c r="L7" s="16">
        <v>78934990</v>
      </c>
      <c r="M7" s="12">
        <v>1356082509</v>
      </c>
      <c r="P7" s="14"/>
    </row>
    <row r="8" spans="1:17" s="13" customFormat="1" ht="91">
      <c r="A8" s="7"/>
      <c r="B8" s="7"/>
      <c r="C8" s="8" t="s">
        <v>9</v>
      </c>
      <c r="D8" s="8" t="s">
        <v>10</v>
      </c>
      <c r="E8" s="9" t="s">
        <v>23</v>
      </c>
      <c r="F8" s="9" t="s">
        <v>24</v>
      </c>
      <c r="G8" s="9" t="s">
        <v>25</v>
      </c>
      <c r="H8" s="16">
        <v>289517275</v>
      </c>
      <c r="I8" s="16">
        <v>1256251863</v>
      </c>
      <c r="J8" s="16">
        <v>1339771093</v>
      </c>
      <c r="K8" s="16">
        <v>1429136670</v>
      </c>
      <c r="L8" s="16">
        <v>884975804</v>
      </c>
      <c r="M8" s="12">
        <v>5199652705</v>
      </c>
      <c r="P8" s="14"/>
    </row>
    <row r="9" spans="1:17" s="13" customFormat="1" ht="247">
      <c r="A9" s="7"/>
      <c r="B9" s="7"/>
      <c r="C9" s="8" t="s">
        <v>9</v>
      </c>
      <c r="D9" s="8" t="s">
        <v>10</v>
      </c>
      <c r="E9" s="9" t="s">
        <v>26</v>
      </c>
      <c r="F9" s="9" t="s">
        <v>27</v>
      </c>
      <c r="G9" s="9" t="s">
        <v>28</v>
      </c>
      <c r="H9" s="11">
        <v>1879272489</v>
      </c>
      <c r="I9" s="16">
        <v>4864856026</v>
      </c>
      <c r="J9" s="16">
        <v>5256817947.9700003</v>
      </c>
      <c r="K9" s="16">
        <v>3888184093</v>
      </c>
      <c r="L9" s="16">
        <v>1745098240</v>
      </c>
      <c r="M9" s="12">
        <v>17634228796</v>
      </c>
      <c r="P9" s="14"/>
    </row>
    <row r="10" spans="1:17" s="17" customFormat="1">
      <c r="B10" s="18" t="s">
        <v>29</v>
      </c>
      <c r="C10" s="19"/>
      <c r="D10" s="19"/>
      <c r="E10" s="19"/>
      <c r="F10" s="19"/>
      <c r="G10" s="20"/>
      <c r="H10" s="21">
        <f>SUM(H2:H9)</f>
        <v>12886231743</v>
      </c>
      <c r="I10" s="21">
        <f>SUM(I2:I9)</f>
        <v>27976949874</v>
      </c>
      <c r="J10" s="21">
        <f>SUM(J2:J9)</f>
        <v>30213434839.970001</v>
      </c>
      <c r="K10" s="21">
        <f>SUM(K2:K9)</f>
        <v>29689209752</v>
      </c>
      <c r="L10" s="21">
        <f>SUM(L2:L9)</f>
        <v>14595163225</v>
      </c>
      <c r="M10" s="22">
        <f>+M9+M8+M7+M6+M5+M4+M3+M2</f>
        <v>115360989434</v>
      </c>
      <c r="P10" s="23"/>
    </row>
    <row r="11" spans="1:17" s="26" customFormat="1" ht="117">
      <c r="A11" s="7" t="s">
        <v>30</v>
      </c>
      <c r="B11" s="7" t="s">
        <v>30</v>
      </c>
      <c r="C11" s="24" t="s">
        <v>31</v>
      </c>
      <c r="D11" s="9" t="s">
        <v>32</v>
      </c>
      <c r="E11" s="9" t="s">
        <v>33</v>
      </c>
      <c r="F11" s="15" t="s">
        <v>34</v>
      </c>
      <c r="G11" s="15" t="s">
        <v>34</v>
      </c>
      <c r="H11" s="25">
        <v>5000000</v>
      </c>
      <c r="I11" s="25">
        <v>50000000</v>
      </c>
      <c r="J11" s="25">
        <v>50000000</v>
      </c>
      <c r="K11" s="25">
        <v>30000000</v>
      </c>
      <c r="L11" s="25">
        <v>5000000</v>
      </c>
      <c r="M11" s="12">
        <f>SUM(H11:L11)</f>
        <v>140000000</v>
      </c>
      <c r="Q11" s="13"/>
    </row>
    <row r="12" spans="1:17" s="26" customFormat="1" ht="286">
      <c r="A12" s="7"/>
      <c r="B12" s="7"/>
      <c r="C12" s="8" t="s">
        <v>35</v>
      </c>
      <c r="D12" s="9" t="s">
        <v>36</v>
      </c>
      <c r="E12" s="9" t="s">
        <v>37</v>
      </c>
      <c r="F12" s="9" t="s">
        <v>38</v>
      </c>
      <c r="G12" s="9" t="s">
        <v>39</v>
      </c>
      <c r="H12" s="25">
        <v>140000000</v>
      </c>
      <c r="I12" s="25">
        <v>252000000</v>
      </c>
      <c r="J12" s="25">
        <v>252000000</v>
      </c>
      <c r="K12" s="25">
        <v>252000000</v>
      </c>
      <c r="L12" s="25">
        <v>112000000</v>
      </c>
      <c r="M12" s="12">
        <f>SUM(H12:L12)</f>
        <v>1008000000</v>
      </c>
      <c r="Q12" s="13"/>
    </row>
    <row r="13" spans="1:17" s="26" customFormat="1" ht="195">
      <c r="A13" s="7"/>
      <c r="B13" s="7"/>
      <c r="C13" s="8" t="s">
        <v>35</v>
      </c>
      <c r="D13" s="9" t="s">
        <v>40</v>
      </c>
      <c r="E13" s="9" t="s">
        <v>41</v>
      </c>
      <c r="F13" s="9" t="s">
        <v>42</v>
      </c>
      <c r="G13" s="9" t="s">
        <v>43</v>
      </c>
      <c r="H13" s="25">
        <v>7500000</v>
      </c>
      <c r="I13" s="25">
        <v>33000000</v>
      </c>
      <c r="J13" s="25">
        <v>27000000</v>
      </c>
      <c r="K13" s="25">
        <v>27000000</v>
      </c>
      <c r="L13" s="25">
        <v>1500000</v>
      </c>
      <c r="M13" s="12">
        <f>SUM(H13:L13)</f>
        <v>96000000</v>
      </c>
      <c r="Q13" s="13"/>
    </row>
    <row r="14" spans="1:17" s="26" customFormat="1" ht="195">
      <c r="A14" s="7"/>
      <c r="B14" s="7"/>
      <c r="C14" s="8" t="s">
        <v>35</v>
      </c>
      <c r="D14" s="9" t="s">
        <v>40</v>
      </c>
      <c r="E14" s="9" t="s">
        <v>44</v>
      </c>
      <c r="F14" s="9" t="s">
        <v>45</v>
      </c>
      <c r="G14" s="9" t="s">
        <v>46</v>
      </c>
      <c r="H14" s="25">
        <v>4500000</v>
      </c>
      <c r="I14" s="25">
        <v>12000000</v>
      </c>
      <c r="J14" s="25">
        <v>13500000</v>
      </c>
      <c r="K14" s="25">
        <v>13500000</v>
      </c>
      <c r="L14" s="25">
        <v>1500000</v>
      </c>
      <c r="M14" s="12">
        <f>SUM(H14:L14)</f>
        <v>45000000</v>
      </c>
      <c r="Q14" s="13"/>
    </row>
    <row r="15" spans="1:17" s="26" customFormat="1" ht="208">
      <c r="A15" s="7"/>
      <c r="B15" s="7"/>
      <c r="C15" s="8" t="s">
        <v>35</v>
      </c>
      <c r="D15" s="9" t="s">
        <v>47</v>
      </c>
      <c r="E15" s="9" t="s">
        <v>48</v>
      </c>
      <c r="F15" s="9" t="s">
        <v>49</v>
      </c>
      <c r="G15" s="9" t="s">
        <v>50</v>
      </c>
      <c r="H15" s="25">
        <v>220000000</v>
      </c>
      <c r="I15" s="25">
        <v>460000000</v>
      </c>
      <c r="J15" s="25">
        <v>460000000</v>
      </c>
      <c r="K15" s="25">
        <v>460000000</v>
      </c>
      <c r="L15" s="25">
        <v>200000000</v>
      </c>
      <c r="M15" s="12">
        <f>SUM(H15:L15)</f>
        <v>1800000000</v>
      </c>
      <c r="Q15" s="13"/>
    </row>
    <row r="16" spans="1:17" s="27" customFormat="1">
      <c r="B16" s="18" t="s">
        <v>51</v>
      </c>
      <c r="C16" s="19"/>
      <c r="D16" s="19"/>
      <c r="E16" s="19"/>
      <c r="F16" s="19"/>
      <c r="G16" s="20"/>
      <c r="H16" s="21">
        <f t="shared" ref="H16:M16" si="0">SUM(H11:H15)</f>
        <v>377000000</v>
      </c>
      <c r="I16" s="21">
        <f t="shared" si="0"/>
        <v>807000000</v>
      </c>
      <c r="J16" s="21">
        <f t="shared" si="0"/>
        <v>802500000</v>
      </c>
      <c r="K16" s="21">
        <f t="shared" si="0"/>
        <v>782500000</v>
      </c>
      <c r="L16" s="21">
        <f t="shared" si="0"/>
        <v>320000000</v>
      </c>
      <c r="M16" s="22">
        <f t="shared" si="0"/>
        <v>3089000000</v>
      </c>
      <c r="P16" s="28"/>
    </row>
    <row r="17" spans="1:1023" s="13" customFormat="1" ht="130">
      <c r="A17" s="29" t="s">
        <v>52</v>
      </c>
      <c r="B17" s="29" t="s">
        <v>52</v>
      </c>
      <c r="C17" s="30" t="s">
        <v>52</v>
      </c>
      <c r="D17" s="15" t="s">
        <v>53</v>
      </c>
      <c r="E17" s="15" t="s">
        <v>54</v>
      </c>
      <c r="F17" s="31" t="s">
        <v>55</v>
      </c>
      <c r="G17" s="15" t="s">
        <v>56</v>
      </c>
      <c r="H17" s="32">
        <v>97058748827</v>
      </c>
      <c r="I17" s="32">
        <v>110222177994</v>
      </c>
      <c r="J17" s="32">
        <v>124280821490</v>
      </c>
      <c r="K17" s="32">
        <v>139324152822</v>
      </c>
      <c r="L17" s="32">
        <v>155443606607</v>
      </c>
      <c r="M17" s="33">
        <f>SUM(H17:L17)</f>
        <v>626329507740</v>
      </c>
      <c r="P17" s="26"/>
      <c r="AMI17" s="26"/>
    </row>
    <row r="18" spans="1:1023" s="26" customFormat="1" ht="52">
      <c r="A18" s="29"/>
      <c r="B18" s="29"/>
      <c r="C18" s="30" t="s">
        <v>52</v>
      </c>
      <c r="D18" s="34" t="s">
        <v>57</v>
      </c>
      <c r="E18" s="15" t="s">
        <v>58</v>
      </c>
      <c r="F18" s="35">
        <v>1</v>
      </c>
      <c r="G18" s="15" t="s">
        <v>34</v>
      </c>
      <c r="H18" s="32">
        <v>0</v>
      </c>
      <c r="I18" s="32">
        <v>0</v>
      </c>
      <c r="J18" s="32">
        <v>0</v>
      </c>
      <c r="K18" s="32">
        <v>0</v>
      </c>
      <c r="L18" s="32">
        <v>0</v>
      </c>
      <c r="M18" s="33">
        <f>SUM(H18:L18)</f>
        <v>0</v>
      </c>
    </row>
    <row r="19" spans="1:1023" s="26" customFormat="1" ht="65">
      <c r="A19" s="29"/>
      <c r="B19" s="29"/>
      <c r="C19" s="30" t="s">
        <v>52</v>
      </c>
      <c r="D19" s="34"/>
      <c r="E19" s="15" t="s">
        <v>59</v>
      </c>
      <c r="F19" s="35"/>
      <c r="G19" s="15" t="s">
        <v>34</v>
      </c>
      <c r="H19" s="32">
        <v>0</v>
      </c>
      <c r="I19" s="32">
        <v>0</v>
      </c>
      <c r="J19" s="32">
        <v>0</v>
      </c>
      <c r="K19" s="32">
        <v>0</v>
      </c>
      <c r="L19" s="32">
        <v>0</v>
      </c>
      <c r="M19" s="33">
        <f>SUM(H19:L19)</f>
        <v>0</v>
      </c>
    </row>
    <row r="20" spans="1:1023" s="26" customFormat="1" ht="52">
      <c r="A20" s="29"/>
      <c r="B20" s="29"/>
      <c r="C20" s="30" t="s">
        <v>52</v>
      </c>
      <c r="D20" s="34" t="s">
        <v>60</v>
      </c>
      <c r="E20" s="15" t="s">
        <v>61</v>
      </c>
      <c r="F20" s="34" t="s">
        <v>62</v>
      </c>
      <c r="G20" s="34" t="s">
        <v>63</v>
      </c>
      <c r="H20" s="36">
        <v>3014559311</v>
      </c>
      <c r="I20" s="36">
        <v>9002969320</v>
      </c>
      <c r="J20" s="36">
        <v>9555423786</v>
      </c>
      <c r="K20" s="36">
        <v>9174040826</v>
      </c>
      <c r="L20" s="36">
        <v>6764133708</v>
      </c>
      <c r="M20" s="37">
        <v>37511126951</v>
      </c>
    </row>
    <row r="21" spans="1:1023" s="26" customFormat="1" ht="39">
      <c r="A21" s="29"/>
      <c r="B21" s="29"/>
      <c r="C21" s="30" t="s">
        <v>52</v>
      </c>
      <c r="D21" s="34"/>
      <c r="E21" s="15" t="s">
        <v>64</v>
      </c>
      <c r="F21" s="34"/>
      <c r="G21" s="34"/>
      <c r="H21" s="36"/>
      <c r="I21" s="36"/>
      <c r="J21" s="36"/>
      <c r="K21" s="36"/>
      <c r="L21" s="36"/>
      <c r="M21" s="37"/>
    </row>
    <row r="22" spans="1:1023" s="26" customFormat="1" ht="221">
      <c r="A22" s="29"/>
      <c r="B22" s="29"/>
      <c r="C22" s="30" t="s">
        <v>52</v>
      </c>
      <c r="D22" s="34"/>
      <c r="E22" s="15" t="s">
        <v>65</v>
      </c>
      <c r="F22" s="15" t="s">
        <v>66</v>
      </c>
      <c r="G22" s="15" t="s">
        <v>67</v>
      </c>
      <c r="H22" s="32">
        <v>0</v>
      </c>
      <c r="I22" s="32">
        <v>0</v>
      </c>
      <c r="J22" s="32">
        <v>0</v>
      </c>
      <c r="K22" s="32">
        <v>0</v>
      </c>
      <c r="L22" s="32">
        <v>0</v>
      </c>
      <c r="M22" s="33">
        <v>0</v>
      </c>
    </row>
    <row r="23" spans="1:1023" s="26" customFormat="1" ht="208">
      <c r="A23" s="29"/>
      <c r="B23" s="29"/>
      <c r="C23" s="30" t="s">
        <v>52</v>
      </c>
      <c r="D23" s="34" t="s">
        <v>68</v>
      </c>
      <c r="E23" s="15" t="s">
        <v>69</v>
      </c>
      <c r="F23" s="15" t="s">
        <v>70</v>
      </c>
      <c r="G23" s="15" t="s">
        <v>71</v>
      </c>
      <c r="H23" s="32">
        <v>28458000</v>
      </c>
      <c r="I23" s="32">
        <v>58794228</v>
      </c>
      <c r="J23" s="32">
        <v>60616848</v>
      </c>
      <c r="K23" s="32">
        <v>62484000</v>
      </c>
      <c r="L23" s="32">
        <v>32210502</v>
      </c>
      <c r="M23" s="33">
        <v>242563578</v>
      </c>
    </row>
    <row r="24" spans="1:1023" s="26" customFormat="1" ht="156">
      <c r="A24" s="29"/>
      <c r="B24" s="29"/>
      <c r="C24" s="30" t="s">
        <v>52</v>
      </c>
      <c r="D24" s="34"/>
      <c r="E24" s="15" t="s">
        <v>72</v>
      </c>
      <c r="F24" s="15" t="s">
        <v>73</v>
      </c>
      <c r="G24" s="15" t="s">
        <v>74</v>
      </c>
      <c r="H24" s="32">
        <v>28458000</v>
      </c>
      <c r="I24" s="32">
        <v>88794228</v>
      </c>
      <c r="J24" s="32">
        <v>70616848</v>
      </c>
      <c r="K24" s="32">
        <v>72484000</v>
      </c>
      <c r="L24" s="32">
        <v>42210502</v>
      </c>
      <c r="M24" s="33">
        <v>302563578</v>
      </c>
    </row>
    <row r="25" spans="1:1023" s="26" customFormat="1" ht="117">
      <c r="A25" s="29"/>
      <c r="B25" s="29"/>
      <c r="C25" s="30" t="s">
        <v>52</v>
      </c>
      <c r="D25" s="34"/>
      <c r="E25" s="15" t="s">
        <v>75</v>
      </c>
      <c r="F25" s="15" t="s">
        <v>76</v>
      </c>
      <c r="G25" s="15" t="s">
        <v>77</v>
      </c>
      <c r="H25" s="32">
        <v>77664000</v>
      </c>
      <c r="I25" s="32">
        <v>280794192</v>
      </c>
      <c r="J25" s="32">
        <v>289498776</v>
      </c>
      <c r="K25" s="32">
        <v>298473168</v>
      </c>
      <c r="L25" s="32">
        <v>153862884</v>
      </c>
      <c r="M25" s="33">
        <v>1100293020</v>
      </c>
    </row>
    <row r="26" spans="1:1023" s="26" customFormat="1" ht="117">
      <c r="A26" s="29"/>
      <c r="B26" s="29"/>
      <c r="C26" s="30" t="s">
        <v>52</v>
      </c>
      <c r="D26" s="34"/>
      <c r="E26" s="15" t="s">
        <v>78</v>
      </c>
      <c r="F26" s="34" t="s">
        <v>79</v>
      </c>
      <c r="G26" s="15" t="s">
        <v>34</v>
      </c>
      <c r="H26" s="32">
        <v>0</v>
      </c>
      <c r="I26" s="32">
        <v>0</v>
      </c>
      <c r="J26" s="32">
        <v>0</v>
      </c>
      <c r="K26" s="32">
        <v>0</v>
      </c>
      <c r="L26" s="32">
        <v>0</v>
      </c>
      <c r="M26" s="33">
        <v>0</v>
      </c>
    </row>
    <row r="27" spans="1:1023" s="26" customFormat="1" ht="78">
      <c r="A27" s="29"/>
      <c r="B27" s="29"/>
      <c r="C27" s="30" t="s">
        <v>52</v>
      </c>
      <c r="D27" s="34"/>
      <c r="E27" s="15" t="s">
        <v>80</v>
      </c>
      <c r="F27" s="34"/>
      <c r="G27" s="15" t="s">
        <v>81</v>
      </c>
      <c r="H27" s="32">
        <v>0</v>
      </c>
      <c r="I27" s="32">
        <v>0</v>
      </c>
      <c r="J27" s="32">
        <v>0</v>
      </c>
      <c r="K27" s="32">
        <v>0</v>
      </c>
      <c r="L27" s="32">
        <v>0</v>
      </c>
      <c r="M27" s="33">
        <v>0</v>
      </c>
    </row>
    <row r="28" spans="1:1023" s="27" customFormat="1">
      <c r="B28" s="18" t="s">
        <v>82</v>
      </c>
      <c r="C28" s="19"/>
      <c r="D28" s="19"/>
      <c r="E28" s="19"/>
      <c r="F28" s="19"/>
      <c r="G28" s="38"/>
      <c r="H28" s="21">
        <v>100207888138</v>
      </c>
      <c r="I28" s="21">
        <v>119653529962</v>
      </c>
      <c r="J28" s="21">
        <v>134256977748</v>
      </c>
      <c r="K28" s="21">
        <v>148931634816</v>
      </c>
      <c r="L28" s="21">
        <v>162436024203</v>
      </c>
      <c r="M28" s="39">
        <v>665486054867</v>
      </c>
      <c r="Q28" s="28"/>
    </row>
    <row r="29" spans="1:1023" s="26" customFormat="1" ht="195">
      <c r="A29" s="7" t="s">
        <v>83</v>
      </c>
      <c r="B29" s="7" t="s">
        <v>83</v>
      </c>
      <c r="C29" s="24" t="s">
        <v>84</v>
      </c>
      <c r="D29" s="9" t="s">
        <v>85</v>
      </c>
      <c r="E29" s="9" t="s">
        <v>86</v>
      </c>
      <c r="F29" s="9" t="s">
        <v>87</v>
      </c>
      <c r="G29" s="9" t="s">
        <v>88</v>
      </c>
      <c r="H29" s="25">
        <v>100000000</v>
      </c>
      <c r="I29" s="25">
        <v>150000000</v>
      </c>
      <c r="J29" s="25">
        <v>200000000</v>
      </c>
      <c r="K29" s="25">
        <v>250000000</v>
      </c>
      <c r="L29" s="25">
        <v>300000000</v>
      </c>
      <c r="M29" s="12">
        <v>1000000000</v>
      </c>
      <c r="N29" s="40"/>
    </row>
    <row r="30" spans="1:1023" s="26" customFormat="1" ht="195">
      <c r="A30" s="7"/>
      <c r="B30" s="7"/>
      <c r="C30" s="24" t="s">
        <v>84</v>
      </c>
      <c r="D30" s="9" t="s">
        <v>85</v>
      </c>
      <c r="E30" s="9" t="s">
        <v>89</v>
      </c>
      <c r="F30" s="9" t="s">
        <v>90</v>
      </c>
      <c r="G30" s="9" t="s">
        <v>91</v>
      </c>
      <c r="H30" s="25">
        <v>100000000</v>
      </c>
      <c r="I30" s="25">
        <v>150000000</v>
      </c>
      <c r="J30" s="25">
        <v>200000000</v>
      </c>
      <c r="K30" s="25">
        <v>250000000</v>
      </c>
      <c r="L30" s="25">
        <v>300000000</v>
      </c>
      <c r="M30" s="12">
        <v>1000000000</v>
      </c>
    </row>
    <row r="31" spans="1:1023" s="26" customFormat="1" ht="52">
      <c r="A31" s="7" t="s">
        <v>83</v>
      </c>
      <c r="B31" s="7" t="s">
        <v>83</v>
      </c>
      <c r="C31" s="8" t="s">
        <v>92</v>
      </c>
      <c r="D31" s="41" t="s">
        <v>93</v>
      </c>
      <c r="E31" s="41" t="s">
        <v>94</v>
      </c>
      <c r="F31" s="9" t="s">
        <v>95</v>
      </c>
      <c r="G31" s="41" t="s">
        <v>96</v>
      </c>
      <c r="H31" s="25">
        <v>0</v>
      </c>
      <c r="I31" s="25">
        <v>0</v>
      </c>
      <c r="J31" s="25">
        <v>0</v>
      </c>
      <c r="K31" s="25">
        <v>0</v>
      </c>
      <c r="L31" s="25">
        <v>0</v>
      </c>
      <c r="M31" s="12">
        <v>0</v>
      </c>
    </row>
    <row r="32" spans="1:1023" s="26" customFormat="1" ht="52">
      <c r="A32" s="7"/>
      <c r="B32" s="7"/>
      <c r="C32" s="8" t="s">
        <v>92</v>
      </c>
      <c r="D32" s="41"/>
      <c r="E32" s="41"/>
      <c r="F32" s="9" t="s">
        <v>97</v>
      </c>
      <c r="G32" s="41"/>
      <c r="H32" s="25">
        <v>0</v>
      </c>
      <c r="I32" s="25">
        <v>0</v>
      </c>
      <c r="J32" s="25">
        <v>0</v>
      </c>
      <c r="K32" s="25">
        <v>0</v>
      </c>
      <c r="L32" s="25">
        <v>0</v>
      </c>
      <c r="M32" s="12">
        <v>0</v>
      </c>
    </row>
    <row r="33" spans="1:1023" s="26" customFormat="1" ht="65">
      <c r="A33" s="7"/>
      <c r="B33" s="7"/>
      <c r="C33" s="8" t="s">
        <v>92</v>
      </c>
      <c r="D33" s="41"/>
      <c r="E33" s="9" t="s">
        <v>98</v>
      </c>
      <c r="F33" s="9" t="s">
        <v>99</v>
      </c>
      <c r="G33" s="9" t="s">
        <v>100</v>
      </c>
      <c r="H33" s="25">
        <v>0</v>
      </c>
      <c r="I33" s="25">
        <v>95000000</v>
      </c>
      <c r="J33" s="25">
        <v>100000000</v>
      </c>
      <c r="K33" s="25">
        <v>100000000</v>
      </c>
      <c r="L33" s="25">
        <v>50000000</v>
      </c>
      <c r="M33" s="42">
        <v>345000000</v>
      </c>
    </row>
    <row r="34" spans="1:1023" s="26" customFormat="1" ht="104">
      <c r="A34" s="7"/>
      <c r="B34" s="7"/>
      <c r="C34" s="8" t="s">
        <v>92</v>
      </c>
      <c r="D34" s="41"/>
      <c r="E34" s="9" t="s">
        <v>101</v>
      </c>
      <c r="F34" s="9">
        <v>5000</v>
      </c>
      <c r="G34" s="10" t="s">
        <v>102</v>
      </c>
      <c r="H34" s="25">
        <v>0</v>
      </c>
      <c r="I34" s="25">
        <v>19000000</v>
      </c>
      <c r="J34" s="25">
        <v>26600000</v>
      </c>
      <c r="K34" s="25">
        <v>30400000</v>
      </c>
      <c r="L34" s="25">
        <v>19000000</v>
      </c>
      <c r="M34" s="12">
        <v>95000000</v>
      </c>
    </row>
    <row r="35" spans="1:1023" s="47" customFormat="1" ht="169">
      <c r="A35" s="43" t="s">
        <v>83</v>
      </c>
      <c r="B35" s="43" t="s">
        <v>83</v>
      </c>
      <c r="C35" s="31" t="s">
        <v>103</v>
      </c>
      <c r="D35" s="15" t="s">
        <v>104</v>
      </c>
      <c r="E35" s="15" t="s">
        <v>105</v>
      </c>
      <c r="F35" s="44" t="s">
        <v>106</v>
      </c>
      <c r="G35" s="15" t="s">
        <v>107</v>
      </c>
      <c r="H35" s="45">
        <v>0</v>
      </c>
      <c r="I35" s="45">
        <v>0</v>
      </c>
      <c r="J35" s="45">
        <v>0</v>
      </c>
      <c r="K35" s="45">
        <v>0</v>
      </c>
      <c r="L35" s="45">
        <v>0</v>
      </c>
      <c r="M35" s="46">
        <v>0</v>
      </c>
    </row>
    <row r="36" spans="1:1023" s="27" customFormat="1">
      <c r="B36" s="18" t="s">
        <v>108</v>
      </c>
      <c r="C36" s="19"/>
      <c r="D36" s="19"/>
      <c r="E36" s="19"/>
      <c r="F36" s="19"/>
      <c r="G36" s="38"/>
      <c r="H36" s="21">
        <v>200000000</v>
      </c>
      <c r="I36" s="21">
        <v>414000000</v>
      </c>
      <c r="J36" s="21">
        <v>526600000</v>
      </c>
      <c r="K36" s="21">
        <v>630400000</v>
      </c>
      <c r="L36" s="21">
        <v>669000000</v>
      </c>
      <c r="M36" s="48">
        <v>2440000000</v>
      </c>
      <c r="Q36" s="28"/>
    </row>
    <row r="37" spans="1:1023" s="50" customFormat="1" ht="104">
      <c r="A37" s="49" t="s">
        <v>109</v>
      </c>
      <c r="B37" s="49" t="s">
        <v>109</v>
      </c>
      <c r="C37" s="24" t="s">
        <v>109</v>
      </c>
      <c r="D37" s="9" t="s">
        <v>110</v>
      </c>
      <c r="E37" s="9" t="s">
        <v>111</v>
      </c>
      <c r="F37" s="9" t="s">
        <v>112</v>
      </c>
      <c r="G37" s="9" t="s">
        <v>113</v>
      </c>
      <c r="H37" s="10">
        <v>879300000</v>
      </c>
      <c r="I37" s="10">
        <v>1321240000</v>
      </c>
      <c r="J37" s="10">
        <v>1351329100</v>
      </c>
      <c r="K37" s="10">
        <v>1508567973</v>
      </c>
      <c r="L37" s="10">
        <v>1493725027</v>
      </c>
      <c r="M37" s="33">
        <v>6554162100</v>
      </c>
      <c r="AMG37" s="26"/>
      <c r="AMH37" s="26"/>
      <c r="AMI37" s="26"/>
    </row>
    <row r="38" spans="1:1023" s="27" customFormat="1">
      <c r="B38" s="18" t="s">
        <v>114</v>
      </c>
      <c r="C38" s="19"/>
      <c r="D38" s="19"/>
      <c r="E38" s="19"/>
      <c r="F38" s="19"/>
      <c r="G38" s="38"/>
      <c r="H38" s="21">
        <v>879300000</v>
      </c>
      <c r="I38" s="21">
        <v>1321240000</v>
      </c>
      <c r="J38" s="21">
        <v>1351329100</v>
      </c>
      <c r="K38" s="21">
        <v>1508567973</v>
      </c>
      <c r="L38" s="21">
        <v>1493725027</v>
      </c>
      <c r="M38" s="48">
        <v>6554162100</v>
      </c>
      <c r="Q38" s="28"/>
    </row>
    <row r="39" spans="1:1023" s="13" customFormat="1" ht="52">
      <c r="A39" s="51" t="s">
        <v>115</v>
      </c>
      <c r="B39" s="51" t="s">
        <v>115</v>
      </c>
      <c r="C39" s="52" t="s">
        <v>115</v>
      </c>
      <c r="D39" s="15" t="s">
        <v>116</v>
      </c>
      <c r="E39" s="15" t="s">
        <v>117</v>
      </c>
      <c r="F39" s="34" t="s">
        <v>118</v>
      </c>
      <c r="G39" s="34" t="s">
        <v>119</v>
      </c>
      <c r="H39" s="32">
        <v>918043037.47347498</v>
      </c>
      <c r="I39" s="32">
        <v>2100920139.0864</v>
      </c>
      <c r="J39" s="32">
        <v>2111839064.4530301</v>
      </c>
      <c r="K39" s="32">
        <v>2130585335.6341</v>
      </c>
      <c r="L39" s="32">
        <v>2095199218.65959</v>
      </c>
      <c r="M39" s="33">
        <v>9356586795.3065948</v>
      </c>
      <c r="N39" s="26"/>
      <c r="AMH39" s="26"/>
      <c r="AMI39" s="26"/>
    </row>
    <row r="40" spans="1:1023" s="13" customFormat="1" ht="39">
      <c r="A40" s="51"/>
      <c r="B40" s="51"/>
      <c r="C40" s="52" t="s">
        <v>115</v>
      </c>
      <c r="D40" s="15" t="s">
        <v>120</v>
      </c>
      <c r="E40" s="15" t="s">
        <v>121</v>
      </c>
      <c r="F40" s="34"/>
      <c r="G40" s="34"/>
      <c r="H40" s="32">
        <v>4041166806.47403</v>
      </c>
      <c r="I40" s="32">
        <v>9248116245.72019</v>
      </c>
      <c r="J40" s="32">
        <v>9296180657.6843796</v>
      </c>
      <c r="K40" s="32">
        <v>9378700545.9137993</v>
      </c>
      <c r="L40" s="32">
        <v>9222933119.4531193</v>
      </c>
      <c r="M40" s="33">
        <v>41187097375.245522</v>
      </c>
      <c r="N40" s="26"/>
      <c r="AMH40" s="26"/>
      <c r="AMI40" s="26"/>
    </row>
    <row r="41" spans="1:1023" s="13" customFormat="1" ht="39">
      <c r="A41" s="51"/>
      <c r="B41" s="51"/>
      <c r="C41" s="52" t="s">
        <v>115</v>
      </c>
      <c r="D41" s="15" t="s">
        <v>122</v>
      </c>
      <c r="E41" s="15" t="s">
        <v>123</v>
      </c>
      <c r="F41" s="34"/>
      <c r="G41" s="34"/>
      <c r="H41" s="32">
        <v>477010000</v>
      </c>
      <c r="I41" s="32">
        <v>1091626290.5316801</v>
      </c>
      <c r="J41" s="32">
        <v>1097299702.75369</v>
      </c>
      <c r="K41" s="32">
        <v>1107040159.84674</v>
      </c>
      <c r="L41" s="32">
        <v>1088653732.44736</v>
      </c>
      <c r="M41" s="33">
        <v>4861629885.5794697</v>
      </c>
      <c r="N41" s="26"/>
      <c r="AMH41" s="26"/>
      <c r="AMI41" s="26"/>
    </row>
    <row r="42" spans="1:1023" s="13" customFormat="1" ht="65">
      <c r="A42" s="51"/>
      <c r="B42" s="51"/>
      <c r="C42" s="52" t="s">
        <v>115</v>
      </c>
      <c r="D42" s="15" t="s">
        <v>124</v>
      </c>
      <c r="E42" s="15" t="s">
        <v>125</v>
      </c>
      <c r="F42" s="34"/>
      <c r="G42" s="34"/>
      <c r="H42" s="32">
        <v>211218569.771274</v>
      </c>
      <c r="I42" s="32">
        <v>483368784.32490402</v>
      </c>
      <c r="J42" s="32">
        <v>485880953.91308099</v>
      </c>
      <c r="K42" s="32">
        <v>490193998.53711897</v>
      </c>
      <c r="L42" s="32">
        <v>482052544.69233602</v>
      </c>
      <c r="M42" s="33">
        <v>2152714851.2387137</v>
      </c>
      <c r="N42" s="26"/>
      <c r="AMH42" s="26"/>
      <c r="AMI42" s="26"/>
    </row>
    <row r="43" spans="1:1023" s="13" customFormat="1" ht="65">
      <c r="A43" s="51"/>
      <c r="B43" s="51"/>
      <c r="C43" s="52" t="s">
        <v>115</v>
      </c>
      <c r="D43" s="15" t="s">
        <v>126</v>
      </c>
      <c r="E43" s="15" t="s">
        <v>127</v>
      </c>
      <c r="F43" s="34"/>
      <c r="G43" s="34"/>
      <c r="H43" s="32">
        <v>598918534.88944602</v>
      </c>
      <c r="I43" s="32">
        <v>1370611137.2340901</v>
      </c>
      <c r="J43" s="32">
        <v>1377734492.58478</v>
      </c>
      <c r="K43" s="32">
        <v>1389964299.6985099</v>
      </c>
      <c r="L43" s="32">
        <v>1366878888.1560199</v>
      </c>
      <c r="M43" s="33">
        <v>6104107352.5628462</v>
      </c>
      <c r="N43" s="26"/>
      <c r="AMH43" s="26"/>
      <c r="AMI43" s="26"/>
    </row>
    <row r="44" spans="1:1023" s="13" customFormat="1" ht="52">
      <c r="A44" s="51"/>
      <c r="B44" s="51"/>
      <c r="C44" s="52" t="s">
        <v>115</v>
      </c>
      <c r="D44" s="15" t="s">
        <v>128</v>
      </c>
      <c r="E44" s="15" t="s">
        <v>129</v>
      </c>
      <c r="F44" s="34"/>
      <c r="G44" s="34"/>
      <c r="H44" s="32">
        <v>19459617.634715501</v>
      </c>
      <c r="I44" s="32">
        <v>44532882.358334802</v>
      </c>
      <c r="J44" s="32">
        <v>44764329.146713302</v>
      </c>
      <c r="K44" s="32">
        <v>45161690.985287197</v>
      </c>
      <c r="L44" s="32">
        <v>44411616.884408101</v>
      </c>
      <c r="M44" s="33">
        <v>198330137.0094589</v>
      </c>
      <c r="N44" s="26"/>
      <c r="AMH44" s="26"/>
      <c r="AMI44" s="26"/>
    </row>
    <row r="45" spans="1:1023" s="13" customFormat="1" ht="39">
      <c r="A45" s="51"/>
      <c r="B45" s="51"/>
      <c r="C45" s="52" t="s">
        <v>115</v>
      </c>
      <c r="D45" s="15" t="s">
        <v>130</v>
      </c>
      <c r="E45" s="15" t="s">
        <v>131</v>
      </c>
      <c r="F45" s="34"/>
      <c r="G45" s="34"/>
      <c r="H45" s="32">
        <v>2000000000</v>
      </c>
      <c r="I45" s="32">
        <v>2000000000</v>
      </c>
      <c r="J45" s="32">
        <v>2000000000</v>
      </c>
      <c r="K45" s="32">
        <v>2000000000</v>
      </c>
      <c r="L45" s="32">
        <v>2000000000</v>
      </c>
      <c r="M45" s="33">
        <v>10000000000</v>
      </c>
      <c r="N45" s="26"/>
      <c r="AMH45" s="26"/>
      <c r="AMI45" s="26"/>
    </row>
    <row r="46" spans="1:1023" s="26" customFormat="1" ht="26">
      <c r="A46" s="51"/>
      <c r="B46" s="51"/>
      <c r="C46" s="52" t="s">
        <v>115</v>
      </c>
      <c r="D46" s="15" t="s">
        <v>132</v>
      </c>
      <c r="E46" s="15" t="s">
        <v>133</v>
      </c>
      <c r="F46" s="34"/>
      <c r="G46" s="34"/>
      <c r="H46" s="32">
        <v>46476378578.903397</v>
      </c>
      <c r="I46" s="32">
        <v>108937064896.957</v>
      </c>
      <c r="J46" s="32">
        <v>109513628236.737</v>
      </c>
      <c r="K46" s="32">
        <v>110503507035.03101</v>
      </c>
      <c r="L46" s="32">
        <v>108635077202.689</v>
      </c>
      <c r="M46" s="33">
        <v>484075655950.31738</v>
      </c>
    </row>
    <row r="47" spans="1:1023" s="28" customFormat="1">
      <c r="B47" s="53" t="s">
        <v>134</v>
      </c>
      <c r="C47" s="54"/>
      <c r="D47" s="54" t="s">
        <v>135</v>
      </c>
      <c r="E47" s="54"/>
      <c r="F47" s="54"/>
      <c r="G47" s="55"/>
      <c r="H47" s="55">
        <v>54742195145.146339</v>
      </c>
      <c r="I47" s="55">
        <v>125276240376.2126</v>
      </c>
      <c r="J47" s="55">
        <v>125927327437.27267</v>
      </c>
      <c r="K47" s="55">
        <v>127045153065.64656</v>
      </c>
      <c r="L47" s="55">
        <v>124935206322.98183</v>
      </c>
      <c r="M47" s="56">
        <v>557936122347.26001</v>
      </c>
    </row>
    <row r="48" spans="1:1023" s="26" customFormat="1" ht="169">
      <c r="A48" s="43" t="s">
        <v>136</v>
      </c>
      <c r="B48" s="43" t="s">
        <v>136</v>
      </c>
      <c r="C48" s="43" t="s">
        <v>136</v>
      </c>
      <c r="D48" s="15" t="s">
        <v>137</v>
      </c>
      <c r="E48" s="15" t="s">
        <v>138</v>
      </c>
      <c r="F48" s="15" t="s">
        <v>139</v>
      </c>
      <c r="G48" s="15" t="s">
        <v>140</v>
      </c>
      <c r="H48" s="57">
        <v>102500000</v>
      </c>
      <c r="I48" s="57">
        <v>255000000</v>
      </c>
      <c r="J48" s="57">
        <v>266000000</v>
      </c>
      <c r="K48" s="57">
        <v>277500000</v>
      </c>
      <c r="L48" s="57">
        <v>144000000</v>
      </c>
      <c r="M48" s="46">
        <v>1045000000</v>
      </c>
    </row>
    <row r="49" spans="1:13" s="26" customFormat="1" ht="156">
      <c r="A49" s="43" t="s">
        <v>136</v>
      </c>
      <c r="B49" s="43" t="s">
        <v>136</v>
      </c>
      <c r="C49" s="43" t="s">
        <v>136</v>
      </c>
      <c r="D49" s="15" t="s">
        <v>137</v>
      </c>
      <c r="E49" s="15" t="s">
        <v>141</v>
      </c>
      <c r="F49" s="15" t="s">
        <v>142</v>
      </c>
      <c r="G49" s="15" t="s">
        <v>143</v>
      </c>
      <c r="H49" s="45">
        <v>0</v>
      </c>
      <c r="I49" s="45">
        <v>0</v>
      </c>
      <c r="J49" s="45">
        <v>0</v>
      </c>
      <c r="K49" s="45">
        <v>0</v>
      </c>
      <c r="L49" s="45">
        <v>0</v>
      </c>
      <c r="M49" s="46">
        <v>0</v>
      </c>
    </row>
    <row r="50" spans="1:13" s="28" customFormat="1">
      <c r="B50" s="53" t="s">
        <v>144</v>
      </c>
      <c r="C50" s="54"/>
      <c r="D50" s="54" t="s">
        <v>135</v>
      </c>
      <c r="E50" s="54"/>
      <c r="F50" s="54"/>
      <c r="G50" s="55"/>
      <c r="H50" s="55">
        <v>102500000</v>
      </c>
      <c r="I50" s="55">
        <v>255000000</v>
      </c>
      <c r="J50" s="55">
        <v>266000000</v>
      </c>
      <c r="K50" s="55">
        <v>277500000</v>
      </c>
      <c r="L50" s="55">
        <v>144000000</v>
      </c>
      <c r="M50" s="56">
        <v>1045000000</v>
      </c>
    </row>
    <row r="51" spans="1:13" s="26" customFormat="1" ht="52">
      <c r="A51" s="29" t="s">
        <v>145</v>
      </c>
      <c r="B51" s="29" t="s">
        <v>145</v>
      </c>
      <c r="C51" s="31" t="s">
        <v>146</v>
      </c>
      <c r="D51" s="31" t="s">
        <v>147</v>
      </c>
      <c r="E51" s="15" t="s">
        <v>148</v>
      </c>
      <c r="F51" s="15"/>
      <c r="G51" s="15" t="s">
        <v>149</v>
      </c>
      <c r="H51" s="32">
        <v>25200000</v>
      </c>
      <c r="I51" s="32">
        <v>204482622</v>
      </c>
      <c r="J51" s="32">
        <v>217981475</v>
      </c>
      <c r="K51" s="32">
        <v>250978671</v>
      </c>
      <c r="L51" s="32">
        <v>396966264</v>
      </c>
      <c r="M51" s="46">
        <v>1095609032</v>
      </c>
    </row>
    <row r="52" spans="1:13" s="26" customFormat="1" ht="104">
      <c r="A52" s="29"/>
      <c r="B52" s="29"/>
      <c r="C52" s="31" t="s">
        <v>146</v>
      </c>
      <c r="D52" s="31" t="s">
        <v>150</v>
      </c>
      <c r="E52" s="15" t="s">
        <v>151</v>
      </c>
      <c r="F52" s="15" t="s">
        <v>152</v>
      </c>
      <c r="G52" s="32" t="s">
        <v>153</v>
      </c>
      <c r="H52" s="32" t="s">
        <v>154</v>
      </c>
      <c r="I52" s="32">
        <v>10000000</v>
      </c>
      <c r="J52" s="32">
        <v>10000000</v>
      </c>
      <c r="K52" s="32">
        <v>10000000</v>
      </c>
      <c r="L52" s="32">
        <v>10000000</v>
      </c>
      <c r="M52" s="46">
        <v>40000000</v>
      </c>
    </row>
    <row r="53" spans="1:13" s="26" customFormat="1" ht="169">
      <c r="A53" s="29"/>
      <c r="B53" s="29"/>
      <c r="C53" s="31" t="s">
        <v>146</v>
      </c>
      <c r="D53" s="31" t="s">
        <v>155</v>
      </c>
      <c r="E53" s="15" t="s">
        <v>156</v>
      </c>
      <c r="F53" s="15"/>
      <c r="G53" s="15" t="s">
        <v>157</v>
      </c>
      <c r="H53" s="32">
        <v>0</v>
      </c>
      <c r="I53" s="32">
        <v>0</v>
      </c>
      <c r="J53" s="32">
        <v>0</v>
      </c>
      <c r="K53" s="32">
        <v>0</v>
      </c>
      <c r="L53" s="32">
        <v>0</v>
      </c>
      <c r="M53" s="46">
        <v>0</v>
      </c>
    </row>
    <row r="54" spans="1:13" s="26" customFormat="1" ht="208">
      <c r="A54" s="29"/>
      <c r="B54" s="29"/>
      <c r="C54" s="31" t="s">
        <v>146</v>
      </c>
      <c r="D54" s="31" t="s">
        <v>158</v>
      </c>
      <c r="E54" s="15" t="s">
        <v>159</v>
      </c>
      <c r="F54" s="15" t="s">
        <v>160</v>
      </c>
      <c r="G54" s="15" t="s">
        <v>161</v>
      </c>
      <c r="H54" s="32">
        <v>0</v>
      </c>
      <c r="I54" s="32">
        <v>0</v>
      </c>
      <c r="J54" s="32">
        <v>0</v>
      </c>
      <c r="K54" s="32">
        <v>0</v>
      </c>
      <c r="L54" s="32">
        <v>0</v>
      </c>
      <c r="M54" s="46">
        <v>0</v>
      </c>
    </row>
    <row r="55" spans="1:13" s="26" customFormat="1" ht="312">
      <c r="A55" s="29"/>
      <c r="B55" s="29"/>
      <c r="C55" s="31" t="s">
        <v>162</v>
      </c>
      <c r="D55" s="31" t="s">
        <v>163</v>
      </c>
      <c r="E55" s="15" t="s">
        <v>164</v>
      </c>
      <c r="F55" s="15" t="s">
        <v>165</v>
      </c>
      <c r="G55" s="32" t="s">
        <v>166</v>
      </c>
      <c r="H55" s="32">
        <v>0</v>
      </c>
      <c r="I55" s="32">
        <v>0</v>
      </c>
      <c r="J55" s="32">
        <v>0</v>
      </c>
      <c r="K55" s="32">
        <v>0</v>
      </c>
      <c r="L55" s="32">
        <v>0</v>
      </c>
      <c r="M55" s="46">
        <v>0</v>
      </c>
    </row>
    <row r="56" spans="1:13" s="26" customFormat="1" ht="234">
      <c r="A56" s="29"/>
      <c r="B56" s="29"/>
      <c r="C56" s="31" t="s">
        <v>167</v>
      </c>
      <c r="D56" s="31" t="s">
        <v>168</v>
      </c>
      <c r="E56" s="15" t="s">
        <v>169</v>
      </c>
      <c r="F56" s="15" t="s">
        <v>170</v>
      </c>
      <c r="G56" s="32" t="s">
        <v>171</v>
      </c>
      <c r="H56" s="32">
        <v>0</v>
      </c>
      <c r="I56" s="32">
        <v>0</v>
      </c>
      <c r="J56" s="32">
        <v>0</v>
      </c>
      <c r="K56" s="32">
        <v>0</v>
      </c>
      <c r="L56" s="32">
        <v>0</v>
      </c>
      <c r="M56" s="46">
        <v>0</v>
      </c>
    </row>
    <row r="57" spans="1:13" s="26" customFormat="1" ht="78">
      <c r="A57" s="29"/>
      <c r="B57" s="29"/>
      <c r="C57" s="31" t="s">
        <v>172</v>
      </c>
      <c r="D57" s="31" t="s">
        <v>173</v>
      </c>
      <c r="E57" s="15" t="s">
        <v>174</v>
      </c>
      <c r="F57" s="15" t="s">
        <v>175</v>
      </c>
      <c r="G57" s="15" t="s">
        <v>176</v>
      </c>
      <c r="H57" s="32">
        <v>40000000</v>
      </c>
      <c r="I57" s="32">
        <v>40000000</v>
      </c>
      <c r="J57" s="32">
        <v>40000000</v>
      </c>
      <c r="K57" s="32">
        <v>40000000</v>
      </c>
      <c r="L57" s="32">
        <v>40000000</v>
      </c>
      <c r="M57" s="46">
        <v>200000000</v>
      </c>
    </row>
    <row r="58" spans="1:13" s="26" customFormat="1" ht="78">
      <c r="A58" s="29"/>
      <c r="B58" s="29"/>
      <c r="C58" s="31" t="s">
        <v>172</v>
      </c>
      <c r="D58" s="31" t="s">
        <v>173</v>
      </c>
      <c r="E58" s="15" t="s">
        <v>177</v>
      </c>
      <c r="F58" s="15" t="s">
        <v>178</v>
      </c>
      <c r="G58" s="15" t="s">
        <v>179</v>
      </c>
      <c r="H58" s="45">
        <v>200000000</v>
      </c>
      <c r="I58" s="45">
        <v>200000000</v>
      </c>
      <c r="J58" s="45">
        <v>200000000</v>
      </c>
      <c r="K58" s="45">
        <v>200000000</v>
      </c>
      <c r="L58" s="45">
        <v>200000000</v>
      </c>
      <c r="M58" s="46">
        <v>1000000000</v>
      </c>
    </row>
    <row r="59" spans="1:13" s="26" customFormat="1" ht="182">
      <c r="A59" s="29"/>
      <c r="B59" s="29"/>
      <c r="C59" s="31" t="s">
        <v>172</v>
      </c>
      <c r="D59" s="31" t="s">
        <v>173</v>
      </c>
      <c r="E59" s="15" t="s">
        <v>180</v>
      </c>
      <c r="F59" s="15" t="s">
        <v>181</v>
      </c>
      <c r="G59" s="15" t="s">
        <v>179</v>
      </c>
      <c r="H59" s="45">
        <v>0</v>
      </c>
      <c r="I59" s="45">
        <v>0</v>
      </c>
      <c r="J59" s="45">
        <v>0</v>
      </c>
      <c r="K59" s="45">
        <v>0</v>
      </c>
      <c r="L59" s="45">
        <v>0</v>
      </c>
      <c r="M59" s="46">
        <v>0</v>
      </c>
    </row>
    <row r="60" spans="1:13" s="26" customFormat="1" ht="78">
      <c r="A60" s="29"/>
      <c r="B60" s="29"/>
      <c r="C60" s="31" t="s">
        <v>172</v>
      </c>
      <c r="D60" s="31" t="s">
        <v>173</v>
      </c>
      <c r="E60" s="15" t="s">
        <v>182</v>
      </c>
      <c r="F60" s="15" t="s">
        <v>183</v>
      </c>
      <c r="G60" s="15" t="s">
        <v>179</v>
      </c>
      <c r="H60" s="45">
        <v>0</v>
      </c>
      <c r="I60" s="45">
        <v>0</v>
      </c>
      <c r="J60" s="45">
        <v>0</v>
      </c>
      <c r="K60" s="45">
        <v>0</v>
      </c>
      <c r="L60" s="45">
        <v>0</v>
      </c>
      <c r="M60" s="46">
        <v>0</v>
      </c>
    </row>
    <row r="61" spans="1:13" s="26" customFormat="1" ht="104">
      <c r="A61" s="29"/>
      <c r="B61" s="29"/>
      <c r="C61" s="31" t="s">
        <v>172</v>
      </c>
      <c r="D61" s="31" t="s">
        <v>173</v>
      </c>
      <c r="E61" s="15" t="s">
        <v>184</v>
      </c>
      <c r="F61" s="15" t="s">
        <v>185</v>
      </c>
      <c r="G61" s="15" t="s">
        <v>179</v>
      </c>
      <c r="H61" s="45">
        <v>20000000</v>
      </c>
      <c r="I61" s="45">
        <v>20000000</v>
      </c>
      <c r="J61" s="45">
        <v>20000000</v>
      </c>
      <c r="K61" s="45">
        <v>20000000</v>
      </c>
      <c r="L61" s="45">
        <v>20000000</v>
      </c>
      <c r="M61" s="46">
        <v>100000000</v>
      </c>
    </row>
    <row r="62" spans="1:13" s="28" customFormat="1">
      <c r="B62" s="53" t="s">
        <v>186</v>
      </c>
      <c r="C62" s="54"/>
      <c r="D62" s="54" t="s">
        <v>135</v>
      </c>
      <c r="E62" s="54"/>
      <c r="F62" s="54"/>
      <c r="G62" s="55"/>
      <c r="H62" s="55">
        <v>285200000</v>
      </c>
      <c r="I62" s="55">
        <v>474482622</v>
      </c>
      <c r="J62" s="55">
        <v>487981475</v>
      </c>
      <c r="K62" s="55">
        <v>520978671</v>
      </c>
      <c r="L62" s="55">
        <v>666966264</v>
      </c>
      <c r="M62" s="56">
        <v>2435609032</v>
      </c>
    </row>
    <row r="63" spans="1:13" s="26" customFormat="1" ht="234">
      <c r="A63" s="43" t="s">
        <v>187</v>
      </c>
      <c r="B63" s="43" t="s">
        <v>187</v>
      </c>
      <c r="C63" s="31" t="s">
        <v>188</v>
      </c>
      <c r="D63" s="15" t="s">
        <v>189</v>
      </c>
      <c r="E63" s="15" t="s">
        <v>190</v>
      </c>
      <c r="F63" s="15" t="s">
        <v>191</v>
      </c>
      <c r="G63" s="15">
        <v>300</v>
      </c>
      <c r="H63" s="32">
        <v>518974358.97435898</v>
      </c>
      <c r="I63" s="32">
        <v>778461538.46153903</v>
      </c>
      <c r="J63" s="32">
        <v>1037948717.94872</v>
      </c>
      <c r="K63" s="32">
        <v>1297435897.4359</v>
      </c>
      <c r="L63" s="32">
        <v>1556923076.92308</v>
      </c>
      <c r="M63" s="46">
        <v>5189743589.743597</v>
      </c>
    </row>
    <row r="64" spans="1:13" s="26" customFormat="1" ht="247">
      <c r="A64" s="43" t="s">
        <v>187</v>
      </c>
      <c r="B64" s="43" t="s">
        <v>187</v>
      </c>
      <c r="C64" s="31" t="s">
        <v>188</v>
      </c>
      <c r="D64" s="15" t="s">
        <v>192</v>
      </c>
      <c r="E64" s="31" t="s">
        <v>193</v>
      </c>
      <c r="F64" s="15" t="s">
        <v>194</v>
      </c>
      <c r="G64" s="15">
        <v>150</v>
      </c>
      <c r="H64" s="32">
        <v>91600000</v>
      </c>
      <c r="I64" s="32">
        <v>458000000</v>
      </c>
      <c r="J64" s="32">
        <v>366400000</v>
      </c>
      <c r="K64" s="32">
        <v>732800000</v>
      </c>
      <c r="L64" s="32">
        <v>183200000</v>
      </c>
      <c r="M64" s="46">
        <v>1832000000</v>
      </c>
    </row>
    <row r="65" spans="1:13" s="26" customFormat="1" ht="409">
      <c r="A65" s="43" t="s">
        <v>187</v>
      </c>
      <c r="B65" s="43" t="s">
        <v>187</v>
      </c>
      <c r="C65" s="31" t="s">
        <v>195</v>
      </c>
      <c r="D65" s="15" t="s">
        <v>196</v>
      </c>
      <c r="E65" s="15" t="s">
        <v>197</v>
      </c>
      <c r="F65" s="15" t="s">
        <v>198</v>
      </c>
      <c r="G65" s="32">
        <v>20708</v>
      </c>
      <c r="H65" s="32">
        <v>4332446219</v>
      </c>
      <c r="I65" s="32">
        <v>10345941828</v>
      </c>
      <c r="J65" s="32">
        <v>10905114984.560001</v>
      </c>
      <c r="K65" s="32">
        <v>11542924924.2512</v>
      </c>
      <c r="L65" s="32">
        <v>11713903382.736231</v>
      </c>
      <c r="M65" s="46">
        <v>48840331338.547432</v>
      </c>
    </row>
    <row r="66" spans="1:13" s="26" customFormat="1" ht="104">
      <c r="A66" s="43" t="s">
        <v>187</v>
      </c>
      <c r="B66" s="43" t="s">
        <v>187</v>
      </c>
      <c r="C66" s="31" t="s">
        <v>195</v>
      </c>
      <c r="D66" s="15" t="s">
        <v>199</v>
      </c>
      <c r="E66" s="15" t="s">
        <v>200</v>
      </c>
      <c r="F66" s="15" t="s">
        <v>201</v>
      </c>
      <c r="G66" s="32">
        <v>1151.41068</v>
      </c>
      <c r="H66" s="32">
        <v>673320000</v>
      </c>
      <c r="I66" s="32">
        <v>1346640000</v>
      </c>
      <c r="J66" s="32">
        <v>1373572800</v>
      </c>
      <c r="K66" s="32">
        <v>1401044256</v>
      </c>
      <c r="L66" s="32">
        <v>1429065141.1199999</v>
      </c>
      <c r="M66" s="46">
        <v>6223642197.1199999</v>
      </c>
    </row>
    <row r="67" spans="1:13" s="26" customFormat="1" ht="117">
      <c r="A67" s="43" t="s">
        <v>187</v>
      </c>
      <c r="B67" s="43" t="s">
        <v>187</v>
      </c>
      <c r="C67" s="31" t="s">
        <v>195</v>
      </c>
      <c r="D67" s="15" t="s">
        <v>202</v>
      </c>
      <c r="E67" s="15" t="s">
        <v>203</v>
      </c>
      <c r="F67" s="15" t="s">
        <v>204</v>
      </c>
      <c r="G67" s="32">
        <v>1978.0917119999999</v>
      </c>
      <c r="H67" s="32">
        <v>1092025533</v>
      </c>
      <c r="I67" s="32">
        <v>2184051066</v>
      </c>
      <c r="J67" s="32">
        <v>2227732087.3200002</v>
      </c>
      <c r="K67" s="32">
        <v>2272286729.0664001</v>
      </c>
      <c r="L67" s="32">
        <v>2317732463.6477299</v>
      </c>
      <c r="M67" s="46">
        <v>10093827879.03413</v>
      </c>
    </row>
    <row r="68" spans="1:13" s="26" customFormat="1" ht="117">
      <c r="A68" s="43" t="s">
        <v>187</v>
      </c>
      <c r="B68" s="43" t="s">
        <v>187</v>
      </c>
      <c r="C68" s="31" t="s">
        <v>195</v>
      </c>
      <c r="D68" s="15" t="s">
        <v>205</v>
      </c>
      <c r="E68" s="15" t="s">
        <v>206</v>
      </c>
      <c r="F68" s="15" t="s">
        <v>207</v>
      </c>
      <c r="G68" s="32">
        <v>5007.8405519999997</v>
      </c>
      <c r="H68" s="32">
        <v>1100516770.5</v>
      </c>
      <c r="I68" s="32">
        <v>2201033541</v>
      </c>
      <c r="J68" s="32">
        <v>2245054211.8200002</v>
      </c>
      <c r="K68" s="32">
        <v>2289955296.0563998</v>
      </c>
      <c r="L68" s="32">
        <v>2335754401.97753</v>
      </c>
      <c r="M68" s="46">
        <v>10172314221.35393</v>
      </c>
    </row>
    <row r="69" spans="1:13" s="26" customFormat="1" ht="409">
      <c r="A69" s="43"/>
      <c r="B69" s="43"/>
      <c r="C69" s="31" t="s">
        <v>195</v>
      </c>
      <c r="D69" s="15" t="s">
        <v>208</v>
      </c>
      <c r="E69" s="15" t="s">
        <v>209</v>
      </c>
      <c r="F69" s="15" t="s">
        <v>210</v>
      </c>
      <c r="G69" s="32">
        <v>49440.619511999997</v>
      </c>
      <c r="H69" s="32">
        <v>20866569306</v>
      </c>
      <c r="I69" s="32">
        <v>41733138612</v>
      </c>
      <c r="J69" s="32">
        <v>42567801384.239998</v>
      </c>
      <c r="K69" s="32">
        <v>43419157411.924797</v>
      </c>
      <c r="L69" s="32">
        <v>44287540560.1633</v>
      </c>
      <c r="M69" s="46">
        <v>192874207274.32809</v>
      </c>
    </row>
    <row r="70" spans="1:13" s="26" customFormat="1" ht="143">
      <c r="A70" s="43" t="s">
        <v>187</v>
      </c>
      <c r="B70" s="43" t="s">
        <v>187</v>
      </c>
      <c r="C70" s="31" t="s">
        <v>195</v>
      </c>
      <c r="D70" s="15" t="s">
        <v>211</v>
      </c>
      <c r="E70" s="15" t="s">
        <v>212</v>
      </c>
      <c r="F70" s="15" t="s">
        <v>213</v>
      </c>
      <c r="G70" s="15">
        <v>320.48481600000002</v>
      </c>
      <c r="H70" s="32">
        <v>9259500</v>
      </c>
      <c r="I70" s="32">
        <v>18519000</v>
      </c>
      <c r="J70" s="32">
        <v>18889380</v>
      </c>
      <c r="K70" s="32">
        <v>19267167.600000001</v>
      </c>
      <c r="L70" s="32">
        <v>19652510.952</v>
      </c>
      <c r="M70" s="46">
        <v>85587558.552000001</v>
      </c>
    </row>
    <row r="71" spans="1:13" s="28" customFormat="1">
      <c r="B71" s="53" t="s">
        <v>214</v>
      </c>
      <c r="C71" s="54"/>
      <c r="D71" s="54" t="s">
        <v>135</v>
      </c>
      <c r="E71" s="54"/>
      <c r="F71" s="54"/>
      <c r="G71" s="55"/>
      <c r="H71" s="55">
        <v>28684711687.474358</v>
      </c>
      <c r="I71" s="55">
        <v>59065785585.46154</v>
      </c>
      <c r="J71" s="55">
        <v>60742513565.888718</v>
      </c>
      <c r="K71" s="55">
        <v>62974871682.334694</v>
      </c>
      <c r="L71" s="55">
        <v>63843771537.519875</v>
      </c>
      <c r="M71" s="56">
        <v>275311654058.6792</v>
      </c>
    </row>
    <row r="72" spans="1:13" s="58" customFormat="1" ht="14" thickBot="1">
      <c r="B72" s="59" t="s">
        <v>215</v>
      </c>
      <c r="C72" s="60"/>
      <c r="D72" s="60" t="s">
        <v>135</v>
      </c>
      <c r="E72" s="60"/>
      <c r="F72" s="60"/>
      <c r="G72" s="61"/>
      <c r="H72" s="61">
        <v>198365026713.6207</v>
      </c>
      <c r="I72" s="61">
        <v>335244228419.67413</v>
      </c>
      <c r="J72" s="61">
        <v>354574664166.13141</v>
      </c>
      <c r="K72" s="61">
        <v>372360815959.98126</v>
      </c>
      <c r="L72" s="61">
        <v>369103856579.50171</v>
      </c>
      <c r="M72" s="62">
        <v>1629658591838.9392</v>
      </c>
    </row>
  </sheetData>
  <sheetProtection password="C5A6" sheet="1" objects="1" scenarios="1"/>
  <mergeCells count="42">
    <mergeCell ref="B50:F50"/>
    <mergeCell ref="A51:A61"/>
    <mergeCell ref="B51:B61"/>
    <mergeCell ref="B62:F62"/>
    <mergeCell ref="B71:F71"/>
    <mergeCell ref="B72:F72"/>
    <mergeCell ref="B38:F38"/>
    <mergeCell ref="A39:A46"/>
    <mergeCell ref="B39:B46"/>
    <mergeCell ref="F39:F46"/>
    <mergeCell ref="G39:G46"/>
    <mergeCell ref="B47:F47"/>
    <mergeCell ref="A31:A34"/>
    <mergeCell ref="B31:B34"/>
    <mergeCell ref="D31:D34"/>
    <mergeCell ref="E31:E32"/>
    <mergeCell ref="G31:G32"/>
    <mergeCell ref="B36:F36"/>
    <mergeCell ref="M20:M21"/>
    <mergeCell ref="D23:D27"/>
    <mergeCell ref="F26:F27"/>
    <mergeCell ref="B28:F28"/>
    <mergeCell ref="A29:A30"/>
    <mergeCell ref="B29:B30"/>
    <mergeCell ref="G20:G21"/>
    <mergeCell ref="H20:H21"/>
    <mergeCell ref="I20:I21"/>
    <mergeCell ref="J20:J21"/>
    <mergeCell ref="K20:K21"/>
    <mergeCell ref="L20:L21"/>
    <mergeCell ref="A17:A27"/>
    <mergeCell ref="B17:B27"/>
    <mergeCell ref="D18:D19"/>
    <mergeCell ref="F18:F19"/>
    <mergeCell ref="D20:D22"/>
    <mergeCell ref="F20:F21"/>
    <mergeCell ref="A2:A9"/>
    <mergeCell ref="B2:B9"/>
    <mergeCell ref="B10:F10"/>
    <mergeCell ref="A11:A15"/>
    <mergeCell ref="B11:B15"/>
    <mergeCell ref="B16:F1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CONSOLIDADO PAD 2016-2020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Duran Mazzilli</dc:creator>
  <cp:lastModifiedBy>Simona Duran Mazzilli</cp:lastModifiedBy>
  <dcterms:created xsi:type="dcterms:W3CDTF">2017-06-22T01:39:36Z</dcterms:created>
  <dcterms:modified xsi:type="dcterms:W3CDTF">2017-06-22T01:41:13Z</dcterms:modified>
</cp:coreProperties>
</file>